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45" documentId="120_S{2AC9BD13-BADA-5192-A53E-5A8FF88502F6}" xr6:coauthVersionLast="47" xr6:coauthVersionMax="47" xr10:uidLastSave="{64B1D3E5-2901-44B8-BE6B-C90E5F595D3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<sst xmlns="http://schemas.openxmlformats.org/spreadsheetml/2006/main" count="181555" uniqueCount="39151">
  <si>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</si>
  <si>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</si>
  <si>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</si>
  <si>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</si>
  <si>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</si>
  <si>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</si>
  <si>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</si>
  <si>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</si>
  <si>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</si>
  <si>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</si>
  <si>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</si>
  <si>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</si>
  <si>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</si>
  <si>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</si>
  <si>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</si>
  <si>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</si>
  <si>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</si>
  <si>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</si>
  <si>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</si>
  <si>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</si>
  <si>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</si>
  <si>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</si>
  <si>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</si>
  <si>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</si>
  <si>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</si>
  <si>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</si>
  <si>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</si>
  <si>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</si>
  <si>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</si>
  <si>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</si>
  <si>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</si>
  <si>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</si>
  <si>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</si>
  <si>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</si>
  <si>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</si>
  <si>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</si>
  <si>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</si>
  <si>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</si>
  <si>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</si>
  <si>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</si>
  <si>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</si>
  <si>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</si>
  <si>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</si>
  <si>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</si>
  <si>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</si>
  <si>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</si>
  <si>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</si>
  <si>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</si>
  <si>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</si>
  <si>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</si>
  <si>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</si>
  <si>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</si>
  <si>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</si>
  <si>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</si>
  <si>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</si>
  <si>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</si>
  <si>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</si>
  <si>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</si>
  <si>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</si>
  <si>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</si>
  <si>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</si>
  <si>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</si>
  <si>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</si>
  <si>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</si>
  <si>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</si>
  <si>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</si>
  <si>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</si>
  <si>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</si>
  <si>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</si>
  <si>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</si>
  <si>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</si>
  <si>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</si>
  <si>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</si>
  <si>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</si>
  <si>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</si>
  <si>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</si>
  <si>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</si>
  <si>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</si>
  <si>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</si>
  <si>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</si>
  <si>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</si>
  <si>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</si>
  <si>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</si>
  <si>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</si>
  <si>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</si>
  <si>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</si>
  <si>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</si>
  <si>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</si>
  <si>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</si>
  <si>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</si>
  <si>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</si>
  <si>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</si>
  <si>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</si>
  <si>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</si>
  <si>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</si>
  <si>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</si>
  <si>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</si>
  <si>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</si>
  <si>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</si>
  <si>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</si>
  <si>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</si>
  <si>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</si>
  <si>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</si>
  <si>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</si>
  <si>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</si>
  <si>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</si>
  <si>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</si>
  <si>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</si>
  <si>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</si>
  <si>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</si>
  <si>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</si>
  <si>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</si>
  <si>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</si>
  <si>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</si>
  <si>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</si>
  <si>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</si>
  <si>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</si>
  <si>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</si>
  <si>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</si>
  <si>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</si>
  <si>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</si>
  <si>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</si>
  <si>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</si>
  <si>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</si>
  <si>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</si>
  <si>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</si>
  <si>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</si>
  <si>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</si>
  <si>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</si>
  <si>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</si>
  <si>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</si>
  <si>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</si>
  <si>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</si>
  <si>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</si>
  <si>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</si>
  <si>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</si>
  <si>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</si>
  <si>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</si>
  <si>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</si>
  <si>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</si>
  <si>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</si>
  <si>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</si>
  <si>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</si>
  <si>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</si>
  <si>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</si>
  <si>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</si>
  <si>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</si>
  <si>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</si>
  <si>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</si>
  <si>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</si>
  <si>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</si>
  <si>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</si>
  <si>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</si>
  <si>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</si>
  <si>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</si>
  <si>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</si>
  <si>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</si>
  <si>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</si>
  <si>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</si>
  <si>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</si>
  <si>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</si>
  <si>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</si>
  <si>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</si>
  <si>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</si>
  <si>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</si>
  <si>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</si>
  <si>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</si>
  <si>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</si>
  <si>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</si>
  <si>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</si>
  <si>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</si>
  <si>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</si>
  <si>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</si>
  <si>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</si>
  <si>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</si>
  <si>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</si>
  <si>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</si>
  <si>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</si>
  <si>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</si>
  <si>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</si>
  <si>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</si>
  <si>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</si>
  <si>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</si>
  <si>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</si>
  <si>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</si>
  <si>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</si>
  <si>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</si>
  <si>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</si>
  <si>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</si>
  <si>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</si>
  <si>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</si>
  <si>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</si>
  <si>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</si>
  <si>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</si>
  <si>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</si>
  <si>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</si>
  <si>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</si>
  <si>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</si>
  <si>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</si>
  <si>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</si>
  <si>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</si>
  <si>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</si>
  <si>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</si>
  <si>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</si>
  <si>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</si>
  <si>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</si>
  <si>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</si>
  <si>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</si>
  <si>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</si>
  <si>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</si>
  <si>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</si>
  <si>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</si>
  <si>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</si>
  <si>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</si>
  <si>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</si>
  <si>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</si>
  <si>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</si>
  <si>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</si>
  <si>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</si>
  <si>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</si>
  <si>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</si>
  <si>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</si>
  <si>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</si>
  <si>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</si>
  <si>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</si>
  <si>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</si>
  <si>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</si>
  <si>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</si>
  <si>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</si>
  <si>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</si>
  <si>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</si>
  <si>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</si>
  <si>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</si>
  <si>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</si>
  <si>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</si>
  <si>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</si>
  <si>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</si>
  <si>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</si>
  <si>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</si>
  <si>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</si>
  <si>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</si>
  <si>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</si>
  <si>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</si>
  <si>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</si>
  <si>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</si>
  <si>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</si>
  <si>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</si>
  <si>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</si>
  <si>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</si>
  <si>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</si>
  <si>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</si>
  <si>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</si>
  <si>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</si>
  <si>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</si>
  <si>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</si>
  <si>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</si>
  <si>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</si>
  <si>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</si>
  <si>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</si>
  <si>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</si>
  <si>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</si>
  <si>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</si>
  <si>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</si>
  <si>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</si>
  <si>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</si>
  <si>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</si>
  <si>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</si>
  <si>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</si>
  <si>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</si>
  <si>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</si>
  <si>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</si>
  <si>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</si>
  <si>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</si>
  <si>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</si>
  <si>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</si>
  <si>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</si>
  <si>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</si>
  <si>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</si>
  <si>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</si>
  <si>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</si>
  <si>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</si>
  <si>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</si>
  <si>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</si>
  <si>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</si>
  <si>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</si>
  <si>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</si>
  <si>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</si>
  <si>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</si>
  <si>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</si>
  <si>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</si>
  <si>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</si>
  <si>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</si>
  <si>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</si>
  <si>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</si>
  <si>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</si>
  <si>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</si>
  <si>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</si>
  <si>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</si>
  <si>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</si>
  <si>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</si>
  <si>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</si>
  <si>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</si>
  <si>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</si>
  <si>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</si>
  <si>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</si>
  <si>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</si>
  <si>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</si>
  <si>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</si>
  <si>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</si>
  <si>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</si>
  <si>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</si>
  <si>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</si>
  <si>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</si>
  <si>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</si>
  <si>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</si>
  <si>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</si>
  <si>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</si>
  <si>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</si>
  <si>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</si>
  <si>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</si>
  <si>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</si>
  <si>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</si>
  <si>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</si>
  <si>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</si>
  <si>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</si>
  <si>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</si>
  <si>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</si>
  <si>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</si>
  <si>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</si>
  <si>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</si>
  <si>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</si>
  <si>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</si>
  <si>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</si>
  <si>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</si>
  <si>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</si>
  <si>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</si>
  <si>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</si>
  <si>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</si>
  <si>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</si>
  <si>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</si>
  <si>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</si>
  <si>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</si>
  <si>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</si>
  <si>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</si>
  <si>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</si>
  <si>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</si>
  <si>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</si>
  <si>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</si>
  <si>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</si>
  <si>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</si>
  <si>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</si>
  <si>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</si>
  <si>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</si>
  <si>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</si>
  <si>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</si>
  <si>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</si>
  <si>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</si>
  <si>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</si>
  <si>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</si>
  <si>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</si>
  <si>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</si>
  <si>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</si>
  <si>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</si>
  <si>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</si>
  <si>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</si>
  <si>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</si>
  <si>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</si>
  <si>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</si>
  <si>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</si>
  <si>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</si>
  <si>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</si>
  <si>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</si>
  <si>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</si>
  <si>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</si>
  <si>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</si>
  <si>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</si>
  <si>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</si>
  <si>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</si>
  <si>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</si>
  <si>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</si>
  <si>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</si>
  <si>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</si>
  <si>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</si>
  <si>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</si>
  <si>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</si>
  <si>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</si>
  <si>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</si>
  <si>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</si>
  <si>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</si>
  <si>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</si>
  <si>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</si>
  <si>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</si>
  <si>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</si>
  <si>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</si>
  <si>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</si>
  <si>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</si>
  <si>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</si>
  <si>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</si>
  <si>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</si>
  <si>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</si>
  <si>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</si>
  <si>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</si>
  <si>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</si>
  <si>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</si>
  <si>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</si>
  <si>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</si>
  <si>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</si>
  <si>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</si>
  <si>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</si>
  <si>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</si>
  <si>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</si>
  <si>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</si>
  <si>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</si>
  <si>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</si>
  <si>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</si>
  <si>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</si>
  <si>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</si>
  <si>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</si>
  <si>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</si>
  <si>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</si>
  <si>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</si>
  <si>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</si>
  <si>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</si>
  <si>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</si>
  <si>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</si>
  <si>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</si>
  <si>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</si>
  <si>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</si>
  <si>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</si>
  <si>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</si>
  <si>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</si>
  <si>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</si>
  <si>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</si>
  <si>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</si>
  <si>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</si>
  <si>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</si>
  <si>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</si>
  <si>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</si>
  <si>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</si>
  <si>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</si>
  <si>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</si>
  <si>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</si>
  <si>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</si>
  <si>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</si>
  <si>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</si>
  <si>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</si>
  <si>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</si>
  <si>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</si>
  <si>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</si>
  <si>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</si>
  <si>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</si>
  <si>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</si>
  <si>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</si>
  <si>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</si>
  <si>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</si>
  <si>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</si>
  <si>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</si>
  <si>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</si>
  <si>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</si>
  <si>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</si>
  <si>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</si>
  <si>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</si>
  <si>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</si>
  <si>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</si>
  <si>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</si>
  <si>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</si>
  <si>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</si>
  <si>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</si>
  <si>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</si>
  <si>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</si>
  <si>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</si>
  <si>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</si>
  <si>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</si>
  <si>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</si>
  <si>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</si>
  <si>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</si>
  <si>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</si>
  <si>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</si>
  <si>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</si>
  <si>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</si>
  <si>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</si>
  <si>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</si>
  <si>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</si>
  <si>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</si>
  <si>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</si>
  <si>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</si>
  <si>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</si>
  <si>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</si>
  <si>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</si>
  <si>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</si>
  <si>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</si>
  <si>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</si>
  <si>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</si>
  <si>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</si>
  <si>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</si>
  <si>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</si>
  <si>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</si>
  <si>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</si>
  <si>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</si>
  <si>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</si>
  <si>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</si>
  <si>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</si>
  <si>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</si>
  <si>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</si>
  <si>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</si>
  <si>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</si>
  <si>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</si>
  <si>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</si>
  <si>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</si>
  <si>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</si>
  <si>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</si>
  <si>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</si>
  <si>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</si>
  <si>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</si>
  <si>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</si>
  <si>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</si>
  <si>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</si>
  <si>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</si>
  <si>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</si>
  <si>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</si>
  <si>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</si>
  <si>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</si>
  <si>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</si>
  <si>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</si>
  <si>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</si>
  <si>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</si>
  <si>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</si>
  <si>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</si>
  <si>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</si>
  <si>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</si>
  <si>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</si>
  <si>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</si>
  <si>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</si>
  <si>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</si>
  <si>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</si>
  <si>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</si>
  <si>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</si>
  <si>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</si>
  <si>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</si>
  <si>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</si>
  <si>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</si>
  <si>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</si>
  <si>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</si>
  <si>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</si>
  <si>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</si>
  <si>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</si>
  <si>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</si>
  <si>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</si>
  <si>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</si>
  <si>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</si>
  <si>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</si>
  <si>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</si>
  <si>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</si>
  <si>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</si>
  <si>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</si>
  <si>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</si>
  <si>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</si>
  <si>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</si>
  <si>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</si>
  <si>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</si>
  <si>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</si>
  <si>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</si>
  <si>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</si>
  <si>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</si>
  <si>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</si>
  <si>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</si>
  <si>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</si>
  <si>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</si>
  <si>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</si>
  <si>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</si>
  <si>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</si>
  <si>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</si>
  <si>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</si>
  <si>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</si>
  <si>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</si>
  <si>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</si>
  <si>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</si>
  <si>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</si>
  <si>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</si>
  <si>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</si>
  <si>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</si>
  <si>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</si>
  <si>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</si>
  <si>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</si>
  <si>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</si>
  <si>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</si>
  <si>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</si>
  <si>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</si>
  <si>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</si>
  <si>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</si>
  <si>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</si>
  <si>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</si>
  <si>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</si>
  <si>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</si>
  <si>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</si>
  <si>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</si>
  <si>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</si>
  <si>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</si>
  <si>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</si>
  <si>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</si>
  <si>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</si>
  <si>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</si>
  <si>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</si>
  <si>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</si>
  <si>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</si>
  <si>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</si>
  <si>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</si>
  <si>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</si>
  <si>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</si>
  <si>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</si>
  <si>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</si>
  <si>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</si>
  <si>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</si>
  <si>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</si>
  <si>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</si>
  <si>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</si>
  <si>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</si>
  <si>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</si>
  <si>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</si>
  <si>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</si>
  <si>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</si>
  <si>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</si>
  <si>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</si>
  <si>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</si>
  <si>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</si>
  <si>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</si>
  <si>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</si>
  <si>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</si>
  <si>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</si>
  <si>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</si>
  <si>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</si>
  <si>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</si>
  <si>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</si>
  <si>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</si>
  <si>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</si>
  <si>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</si>
  <si>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</si>
  <si>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</si>
  <si>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</si>
  <si>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</si>
  <si>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</si>
  <si>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</si>
  <si>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</si>
  <si>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</si>
  <si>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</si>
  <si>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</si>
  <si>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</si>
  <si>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</si>
  <si>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</si>
  <si>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</si>
  <si>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</si>
  <si>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</si>
  <si>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</si>
  <si>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</si>
  <si>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</si>
  <si>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</si>
  <si>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</si>
  <si>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</si>
  <si>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</si>
  <si>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</si>
  <si>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</si>
  <si>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</si>
  <si>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</si>
  <si>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</si>
  <si>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</si>
  <si>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</si>
  <si>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</si>
  <si>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</si>
  <si>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</si>
  <si>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</si>
  <si>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</si>
  <si>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</si>
  <si>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</si>
  <si>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</si>
  <si>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</si>
  <si>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</si>
  <si>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</si>
  <si>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</si>
  <si>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</si>
  <si>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</si>
  <si>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</si>
  <si>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</si>
  <si>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</si>
  <si>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</si>
  <si>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</si>
  <si>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</si>
  <si>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</si>
  <si>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</si>
  <si>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</si>
  <si>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</si>
  <si>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</si>
  <si>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</si>
  <si>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</si>
  <si>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</si>
  <si>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</si>
  <si>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</si>
  <si>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</si>
  <si>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</si>
  <si>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</si>
  <si>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</si>
  <si>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</si>
  <si>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</si>
  <si>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</si>
  <si>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</si>
  <si>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</si>
  <si>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</si>
  <si>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</si>
  <si>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</si>
  <si>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</si>
  <si>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</si>
  <si>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</si>
  <si>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</si>
  <si>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</si>
  <si>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</si>
  <si>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</si>
  <si>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</si>
  <si>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</si>
  <si>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</si>
  <si>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</si>
  <si>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</si>
  <si>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</si>
  <si>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</si>
  <si>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</si>
  <si>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</si>
  <si>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</si>
  <si>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</si>
  <si>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</si>
  <si>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</si>
  <si>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</si>
  <si>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</si>
  <si>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</si>
  <si>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</si>
  <si>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</si>
  <si>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</si>
  <si>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</si>
  <si>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</si>
  <si>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</si>
  <si>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</si>
  <si>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</si>
  <si>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</si>
  <si>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</si>
  <si>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</si>
  <si>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</si>
  <si>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</si>
  <si>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</si>
  <si>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</si>
  <si>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</si>
  <si>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</si>
  <si>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</si>
  <si>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</si>
  <si>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</si>
  <si>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</si>
  <si>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</si>
  <si>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</si>
  <si>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</si>
  <si>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</si>
  <si>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</si>
  <si>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</si>
  <si>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</si>
  <si>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</si>
  <si>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</si>
  <si>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</si>
  <si>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</si>
  <si>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</si>
  <si>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</si>
  <si>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</si>
  <si>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</si>
  <si>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</si>
  <si>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</si>
  <si>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</si>
  <si>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</si>
  <si>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</si>
  <si>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</si>
  <si>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</si>
  <si>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</si>
  <si>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</si>
  <si>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</si>
  <si>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</si>
  <si>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</si>
  <si>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</si>
  <si>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</si>
  <si>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</si>
  <si>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</si>
  <si>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</si>
  <si>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</si>
  <si>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</si>
  <si>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</si>
  <si>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</si>
  <si>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</si>
  <si>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</si>
  <si>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</si>
  <si>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</si>
  <si>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</si>
  <si>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</si>
  <si>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</si>
  <si>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</si>
  <si>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</si>
  <si>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</si>
  <si>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</si>
  <si>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</si>
  <si>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</si>
  <si>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</si>
  <si>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</si>
  <si>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</si>
  <si>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</si>
  <si>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</si>
  <si>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</si>
  <si>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</si>
  <si>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</si>
  <si>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</si>
  <si>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</si>
  <si>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</si>
  <si>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</si>
  <si>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</si>
  <si>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</si>
  <si>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</si>
  <si>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</si>
  <si>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</si>
  <si>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</si>
  <si>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</si>
  <si>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</si>
  <si>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</si>
  <si>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</si>
  <si>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</si>
  <si>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</si>
  <si>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</si>
  <si>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</si>
  <si>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</si>
  <si>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</si>
  <si>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</si>
  <si>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</si>
  <si>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</si>
  <si>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</si>
  <si>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</si>
  <si>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</si>
  <si>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</si>
  <si>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</si>
  <si>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</si>
  <si>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</si>
  <si>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</si>
  <si>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</si>
  <si>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</si>
  <si>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</si>
  <si>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</si>
  <si>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</si>
  <si>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</si>
  <si>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</si>
  <si>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</si>
  <si>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</si>
  <si>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</si>
  <si>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</si>
  <si>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</si>
  <si>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</si>
  <si>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</si>
  <si>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</si>
  <si>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</si>
  <si>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</si>
  <si>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</si>
  <si>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</si>
  <si>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</si>
  <si>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</si>
  <si>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</si>
  <si>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</si>
  <si>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</si>
  <si>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</si>
  <si>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</si>
  <si>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</si>
  <si>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</si>
  <si>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</si>
  <si>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</si>
  <si>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</si>
  <si>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</si>
  <si>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</si>
  <si>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</si>
  <si>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</si>
  <si>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</si>
  <si>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</si>
  <si>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</si>
  <si>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</si>
  <si>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</si>
  <si>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</si>
  <si>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</si>
  <si>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</si>
  <si>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</si>
  <si>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</si>
  <si>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</si>
  <si>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</si>
  <si>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</si>
  <si>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</si>
  <si>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</si>
  <si>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</si>
  <si>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</si>
  <si>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</si>
  <si>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</si>
  <si>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</si>
  <si>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</si>
  <si>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</si>
  <si>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</si>
  <si>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</si>
  <si>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</si>
  <si>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</si>
  <si>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</si>
  <si>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</si>
  <si>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</si>
  <si>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</si>
  <si>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</si>
  <si>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</si>
  <si>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</si>
  <si>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</si>
  <si>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</si>
  <si>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</si>
  <si>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</si>
  <si>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</si>
  <si>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</si>
  <si>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</si>
  <si>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</si>
  <si>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</si>
  <si>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</si>
  <si>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</si>
  <si>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</si>
  <si>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</si>
  <si>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</si>
  <si>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</si>
  <si>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</si>
  <si>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</si>
  <si>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</si>
  <si>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</si>
  <si>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</si>
  <si>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</si>
  <si>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</si>
  <si>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</si>
  <si>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</si>
  <si>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</si>
  <si>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</si>
  <si>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</si>
  <si>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</si>
  <si>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</si>
  <si>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</si>
  <si>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</si>
  <si>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</si>
  <si>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</si>
  <si>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</si>
  <si>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</si>
  <si>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</si>
  <si>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</si>
  <si>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</si>
  <si>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</si>
  <si>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</si>
  <si>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</si>
  <si>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</si>
  <si>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</si>
  <si>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</si>
  <si>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</si>
  <si>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</si>
  <si>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</si>
  <si>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</si>
  <si>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</si>
  <si>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</si>
  <si>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</si>
  <si>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</si>
  <si>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</si>
  <si>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</si>
  <si>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</si>
  <si>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</si>
  <si>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</si>
  <si>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</si>
  <si>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</si>
  <si>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</si>
  <si>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</si>
  <si>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</si>
  <si>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</si>
  <si>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</si>
  <si>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</si>
  <si>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</si>
  <si>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</si>
  <si>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</si>
  <si>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</si>
  <si>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</si>
  <si>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</si>
  <si>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</si>
  <si>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</si>
  <si>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</si>
  <si>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</si>
  <si>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</si>
  <si>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</si>
  <si>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</si>
  <si>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</si>
  <si>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</si>
  <si>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</si>
  <si>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</si>
  <si>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</si>
  <si>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</si>
  <si>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</si>
  <si>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</si>
  <si>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</si>
  <si>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</si>
  <si>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</si>
  <si>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</si>
  <si>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</si>
  <si>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</si>
  <si>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</si>
  <si>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</si>
  <si>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</si>
  <si>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</si>
  <si>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</si>
  <si>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</si>
  <si>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</si>
  <si>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</si>
  <si>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</si>
  <si>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</si>
  <si>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</si>
  <si>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</si>
  <si>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</si>
  <si>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</si>
  <si>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</si>
  <si>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</si>
  <si>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</si>
  <si>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</si>
  <si>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</si>
  <si>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</si>
  <si>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</si>
  <si>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</si>
  <si>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</si>
  <si>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</si>
  <si>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</si>
  <si>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</si>
  <si>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</si>
  <si>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</si>
  <si>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</si>
  <si>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</si>
  <si>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</si>
  <si>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</si>
  <si>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</si>
  <si>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</si>
  <si>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</si>
  <si>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</si>
  <si>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</si>
  <si>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</si>
  <si>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</si>
  <si>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</si>
  <si>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</si>
  <si>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</si>
  <si>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</si>
  <si>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</si>
  <si>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</si>
  <si>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</si>
  <si>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</si>
  <si>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</si>
  <si>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</si>
  <si>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</si>
  <si>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</si>
  <si>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</si>
  <si>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</si>
  <si>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</si>
  <si>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</si>
  <si>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</si>
  <si>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</si>
  <si>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</si>
  <si>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</si>
  <si>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</si>
  <si>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</si>
  <si>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</si>
  <si>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</si>
  <si>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</si>
  <si>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</si>
  <si>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</si>
  <si>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</si>
  <si>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</si>
  <si>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</si>
  <si>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</si>
  <si>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</si>
  <si>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</si>
  <si>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</si>
  <si>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</si>
  <si>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</si>
  <si>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</si>
  <si>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</si>
  <si>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</si>
  <si>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</si>
  <si>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</si>
  <si>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</si>
  <si>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</si>
  <si>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</si>
  <si>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</si>
  <si>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</si>
  <si>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</si>
  <si>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</si>
  <si>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</si>
  <si>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</si>
  <si>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</si>
  <si>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</si>
  <si>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</si>
  <si>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</si>
  <si>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</si>
  <si>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</si>
  <si>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</si>
  <si>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</si>
  <si>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</si>
  <si>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</si>
  <si>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</si>
  <si>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</si>
  <si>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</si>
  <si>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</si>
  <si>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</si>
  <si>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</si>
  <si>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</si>
  <si>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</si>
  <si>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</si>
  <si>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</si>
  <si>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</si>
  <si>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</si>
  <si>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</si>
  <si>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</si>
  <si>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</si>
  <si>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</si>
  <si>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</si>
  <si>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</si>
  <si>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</si>
  <si>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</si>
  <si>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</si>
  <si>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</si>
  <si>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</si>
  <si>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</si>
  <si>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</si>
  <si>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</si>
  <si>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</si>
  <si>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</si>
  <si>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</si>
  <si>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</si>
  <si>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</si>
  <si>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</si>
  <si>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</si>
  <si>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</si>
  <si>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</si>
  <si>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</si>
  <si>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</si>
  <si>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</si>
  <si>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</si>
  <si>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</si>
  <si>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</si>
  <si>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</si>
  <si>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</si>
  <si>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</si>
  <si>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</si>
  <si>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</si>
  <si>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</si>
  <si>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</si>
  <si>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</si>
  <si>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</si>
  <si>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</si>
  <si>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</si>
  <si>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</si>
  <si>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</si>
  <si>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</si>
  <si>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</si>
  <si>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</si>
  <si>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</si>
  <si>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</si>
  <si>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</si>
  <si>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</si>
  <si>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</si>
  <si>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</si>
  <si>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</si>
  <si>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</si>
  <si>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</si>
  <si>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</si>
  <si>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</si>
  <si>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</si>
  <si>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</si>
  <si>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</si>
  <si>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</si>
  <si>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</si>
  <si>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</si>
  <si>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</si>
  <si>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</si>
  <si>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</si>
  <si>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</si>
  <si>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</si>
  <si>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</si>
  <si>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</si>
  <si>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</si>
  <si>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</si>
  <si>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</si>
  <si>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</si>
  <si>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</si>
  <si>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</si>
  <si>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</si>
  <si>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</si>
  <si>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</si>
  <si>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</si>
  <si>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</si>
  <si>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</si>
  <si>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</si>
  <si>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</si>
  <si>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</si>
  <si>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</si>
  <si>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</si>
  <si>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</si>
  <si>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</si>
  <si>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</si>
  <si>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</si>
  <si>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</si>
  <si>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</si>
  <si>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</si>
  <si>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</si>
  <si>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</si>
  <si>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</si>
  <si>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</si>
  <si>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</si>
  <si>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</si>
  <si>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</si>
  <si>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</si>
  <si>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</si>
  <si>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</si>
  <si>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</si>
  <si>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</si>
  <si>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</si>
  <si>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</si>
  <si>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</si>
  <si>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</si>
  <si>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</si>
  <si>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</si>
  <si>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</si>
  <si>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</si>
  <si>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</si>
  <si>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</si>
  <si>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</si>
  <si>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</si>
  <si>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</si>
  <si>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</si>
  <si>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</si>
  <si>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</si>
  <si>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</si>
  <si>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</si>
  <si>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</si>
  <si>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</si>
  <si>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</si>
  <si>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</si>
  <si>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</si>
  <si>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</si>
  <si>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</si>
  <si>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</si>
  <si>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</si>
  <si>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</si>
  <si>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</si>
  <si>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</si>
  <si>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</si>
  <si>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</si>
  <si>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</si>
  <si>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</si>
  <si>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</si>
  <si>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</si>
  <si>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</si>
  <si>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</si>
  <si>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</si>
  <si>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</si>
  <si>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</si>
  <si>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</si>
  <si>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</si>
  <si>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</si>
  <si>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</si>
  <si>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</si>
  <si>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</si>
  <si>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</si>
  <si>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</si>
  <si>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</si>
  <si>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</si>
  <si>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</si>
  <si>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</si>
  <si>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</si>
  <si>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</si>
  <si>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</si>
  <si>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</si>
  <si>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</si>
  <si>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</si>
  <si>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</si>
  <si>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</si>
  <si>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</si>
  <si>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</si>
  <si>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</si>
  <si>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</si>
  <si>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</si>
  <si>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</si>
  <si>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</si>
  <si>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</si>
  <si>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</si>
  <si>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</si>
  <si>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</si>
  <si>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</si>
  <si>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</si>
  <si>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</si>
  <si>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</si>
  <si>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</si>
  <si>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</si>
  <si>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</si>
  <si>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</si>
  <si>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</si>
  <si>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</si>
  <si>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</si>
  <si>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</si>
  <si>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</si>
  <si>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</si>
  <si>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</si>
  <si>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</si>
  <si>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</si>
  <si>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</si>
  <si>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</si>
  <si>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</si>
  <si>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</si>
  <si>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</si>
  <si>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</si>
  <si>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</si>
  <si>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</si>
  <si>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</si>
  <si>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</si>
  <si>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</si>
  <si>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</si>
  <si>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</si>
  <si>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</si>
  <si>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</si>
  <si>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</si>
  <si>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</si>
  <si>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</si>
  <si>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</si>
  <si>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</si>
  <si>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</si>
  <si>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</si>
  <si>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</si>
  <si>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</si>
  <si>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</si>
  <si>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</si>
  <si>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</si>
  <si>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</si>
  <si>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</si>
  <si>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</si>
  <si>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</si>
  <si>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</si>
  <si>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</si>
  <si>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</si>
  <si>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</si>
  <si>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</si>
  <si>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</si>
  <si>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</si>
  <si>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</si>
  <si>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</si>
  <si>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</si>
  <si>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</si>
  <si>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</si>
  <si>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</si>
  <si>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</si>
  <si>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</si>
  <si>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</si>
  <si>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</si>
  <si>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</si>
  <si>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</si>
  <si>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</si>
  <si>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</si>
  <si>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</si>
  <si>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</si>
  <si>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</si>
  <si>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</si>
  <si>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</si>
  <si>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</si>
  <si>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</si>
  <si>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</si>
  <si>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</si>
  <si>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</si>
  <si>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</si>
  <si>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</si>
  <si>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</si>
  <si>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</si>
  <si>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</si>
  <si>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</si>
  <si>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</si>
  <si>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</si>
  <si>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</si>
  <si>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</si>
  <si>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</si>
  <si>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</si>
  <si>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</si>
  <si>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</si>
  <si>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</si>
  <si>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</si>
  <si>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</si>
  <si>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</si>
  <si>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</si>
  <si>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</si>
  <si>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</si>
  <si>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</si>
  <si>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</si>
  <si>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</si>
  <si>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</si>
  <si>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</si>
  <si>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</si>
  <si>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</si>
  <si>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</si>
  <si>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</si>
  <si>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</si>
  <si>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</si>
  <si>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</si>
  <si>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</si>
  <si>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</si>
  <si>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</si>
  <si>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</si>
  <si>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</si>
  <si>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</si>
  <si>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</si>
  <si>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</si>
  <si>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</si>
  <si>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</si>
  <si>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</si>
  <si>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</si>
  <si>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</si>
  <si>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</si>
  <si>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</si>
  <si>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</si>
  <si>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</si>
  <si>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</si>
  <si>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</si>
  <si>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</si>
  <si>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</si>
  <si>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</si>
  <si>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</si>
  <si>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</si>
  <si>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</si>
  <si>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</si>
  <si>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</si>
  <si>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</si>
  <si>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</si>
  <si>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</si>
  <si>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</si>
  <si>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</si>
  <si>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</si>
  <si>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</si>
  <si>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</si>
  <si>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</si>
  <si>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</si>
  <si>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</si>
  <si>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</si>
  <si>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</si>
  <si>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</si>
  <si>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</si>
  <si>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</si>
  <si>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</si>
  <si>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</si>
  <si>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</si>
  <si>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</si>
  <si>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</si>
  <si>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</si>
  <si>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</si>
  <si>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</si>
  <si>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</si>
  <si>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</si>
  <si>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</si>
  <si>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</si>
  <si>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</si>
  <si>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</si>
  <si>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</si>
  <si>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</si>
  <si>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</si>
  <si>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</si>
  <si>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</si>
  <si>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</si>
  <si>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</si>
  <si>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</si>
  <si>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</si>
  <si>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</si>
  <si>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</si>
  <si>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</si>
  <si>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</si>
  <si>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</si>
  <si>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</si>
  <si>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</si>
  <si>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</si>
  <si>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</si>
  <si>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</si>
  <si>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</si>
  <si>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</si>
  <si>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</si>
  <si>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</si>
  <si>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</si>
  <si>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</si>
  <si>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</si>
  <si>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</si>
  <si>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</si>
  <si>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</si>
  <si>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</si>
  <si>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</si>
  <si>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</si>
  <si>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</si>
  <si>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</si>
  <si>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</si>
  <si>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</si>
  <si>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</si>
  <si>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</si>
  <si>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</si>
  <si>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</si>
  <si>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</si>
  <si>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</si>
  <si>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</si>
  <si>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</si>
  <si>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</si>
  <si>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</si>
  <si>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</si>
  <si>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</si>
  <si>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</si>
  <si>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</si>
  <si>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</si>
  <si>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</si>
  <si>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</si>
  <si>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</si>
  <si>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</si>
  <si>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</si>
  <si>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</si>
  <si>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</si>
  <si>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</si>
  <si>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</si>
  <si>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</si>
  <si>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</si>
  <si>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</si>
  <si>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</si>
  <si>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</si>
  <si>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</si>
  <si>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</si>
  <si>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</si>
  <si>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</si>
  <si>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</si>
  <si>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</si>
  <si>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</si>
  <si>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</si>
  <si>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</si>
  <si>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</si>
  <si>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</si>
  <si>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</si>
  <si>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</si>
  <si>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</si>
  <si>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</si>
  <si>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</si>
  <si>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</si>
  <si>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</si>
  <si>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</si>
  <si>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</si>
  <si>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</si>
  <si>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</si>
  <si>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</si>
  <si>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</si>
  <si>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</si>
  <si>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</si>
  <si>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</si>
  <si>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</si>
  <si>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</si>
  <si>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</si>
  <si>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</si>
  <si>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</si>
  <si>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</si>
  <si>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</si>
  <si>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</si>
  <si>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</si>
  <si>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</si>
  <si>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</si>
  <si>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</si>
  <si>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</si>
  <si>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</si>
  <si>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</si>
  <si>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</si>
  <si>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</si>
  <si>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</si>
  <si>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</si>
  <si>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</si>
  <si>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</si>
  <si>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</si>
  <si>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</si>
  <si>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</si>
  <si>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</si>
  <si>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</si>
  <si>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</si>
  <si>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</si>
  <si>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</si>
  <si>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</si>
  <si>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</si>
  <si>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</si>
  <si>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</si>
  <si>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</si>
  <si>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</si>
  <si>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</si>
  <si>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</si>
  <si>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</si>
  <si>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</si>
  <si>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</si>
  <si>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</si>
  <si>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</si>
  <si>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</si>
  <si>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</si>
  <si>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</si>
  <si>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</si>
  <si>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</si>
  <si>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</si>
  <si>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</si>
  <si>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</si>
  <si>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</si>
  <si>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</si>
  <si>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</si>
  <si>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</si>
  <si>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</si>
  <si>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</si>
  <si>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</si>
  <si>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</si>
  <si>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</si>
  <si>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</si>
  <si>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</si>
  <si>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</si>
  <si>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</si>
  <si>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</si>
  <si>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</si>
  <si>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</si>
  <si>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</si>
  <si>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</si>
  <si>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</si>
  <si>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</si>
  <si>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</si>
  <si>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</si>
  <si>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</si>
  <si>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</si>
  <si>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</si>
  <si>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</si>
  <si>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</si>
  <si>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</si>
  <si>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</si>
  <si>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</si>
  <si>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</si>
  <si>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</si>
  <si>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</si>
  <si>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</si>
  <si>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</si>
  <si>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</si>
  <si>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</si>
  <si>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</si>
  <si>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</si>
  <si>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</si>
  <si>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</si>
  <si>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</si>
  <si>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</si>
  <si>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</si>
  <si>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</si>
  <si>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</si>
  <si>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</si>
  <si>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</si>
  <si>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</si>
  <si>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</si>
  <si>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</si>
  <si>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</si>
  <si>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</si>
  <si>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</si>
  <si>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</si>
  <si>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</si>
  <si>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</si>
  <si>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</si>
  <si>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</si>
  <si>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</si>
  <si>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</si>
  <si>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</si>
  <si>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</si>
  <si>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</si>
  <si>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</si>
  <si>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</si>
  <si>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</si>
  <si>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</si>
  <si>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</si>
  <si>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</si>
  <si>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</si>
  <si>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</si>
  <si>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</si>
  <si>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</si>
  <si>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</si>
  <si>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</si>
  <si>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</si>
  <si>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</si>
  <si>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</si>
  <si>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</si>
  <si>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</si>
  <si>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</si>
  <si>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</si>
  <si>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</si>
  <si>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</si>
  <si>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</si>
  <si>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</si>
  <si>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</si>
  <si>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</si>
  <si>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</si>
  <si>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</si>
  <si>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</si>
  <si>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</si>
  <si>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</si>
  <si>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</si>
  <si>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</si>
  <si>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</si>
  <si>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</si>
  <si>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</si>
  <si>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</si>
  <si>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</si>
  <si>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</si>
  <si>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</si>
  <si>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</si>
  <si>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</si>
  <si>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</si>
  <si>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</si>
  <si>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</si>
  <si>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</si>
  <si>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</si>
  <si>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</si>
  <si>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</si>
  <si>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</si>
  <si>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</si>
  <si>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</si>
  <si>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</si>
  <si>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</si>
  <si>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</si>
  <si>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</si>
  <si>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</si>
  <si>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</si>
  <si>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</si>
  <si>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</si>
  <si>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</si>
  <si>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</si>
  <si>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</si>
  <si>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</si>
  <si>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</si>
  <si>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</si>
  <si>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</si>
  <si>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</si>
  <si>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</si>
  <si>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</si>
  <si>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</si>
  <si>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</si>
  <si>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</si>
  <si>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</si>
  <si>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</si>
  <si>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</si>
  <si>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</si>
  <si>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</si>
  <si>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</si>
  <si>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</si>
  <si>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</si>
  <si>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</si>
  <si>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</si>
  <si>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</si>
  <si>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</si>
  <si>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</si>
  <si>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</si>
  <si>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</si>
  <si>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</si>
  <si>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</si>
  <si>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</si>
  <si>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</si>
  <si>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</si>
  <si>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</si>
  <si>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</si>
  <si>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</si>
  <si>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</si>
  <si>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</si>
  <si>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</si>
  <si>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</si>
  <si>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</si>
  <si>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</si>
  <si>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</si>
  <si>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</si>
  <si>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</si>
  <si>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</si>
  <si>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</si>
  <si>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</si>
  <si>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</si>
  <si>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</si>
  <si>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</si>
  <si>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</si>
  <si>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</si>
  <si>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</si>
  <si>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</si>
  <si>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</si>
  <si>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</si>
  <si>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</si>
  <si>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</si>
  <si>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</si>
  <si>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</si>
  <si>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</si>
  <si>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</si>
  <si>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</si>
  <si>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</si>
  <si>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</si>
  <si>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</si>
  <si>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</si>
  <si>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</si>
  <si>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</si>
  <si>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</si>
  <si>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</si>
  <si>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</si>
  <si>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</si>
  <si>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</si>
  <si>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</si>
  <si>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</si>
  <si>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</si>
  <si>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</si>
  <si>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</si>
  <si>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</si>
  <si>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</si>
  <si>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</si>
  <si>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</si>
  <si>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</si>
  <si>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</si>
  <si>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</si>
  <si>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</si>
  <si>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</si>
  <si>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</si>
  <si>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</si>
  <si>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</si>
  <si>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</si>
  <si>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</si>
  <si>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</si>
  <si>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</si>
  <si>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</si>
  <si>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</si>
  <si>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</si>
  <si>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</si>
  <si>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</si>
  <si>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</si>
  <si>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</si>
  <si>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</si>
  <si>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</si>
  <si>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</si>
  <si>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</si>
  <si>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</si>
  <si>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</si>
  <si>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</si>
  <si>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</si>
  <si>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</si>
  <si>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</si>
  <si>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</si>
  <si>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</si>
  <si>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</si>
  <si>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</si>
  <si>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</si>
  <si>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</si>
  <si>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</si>
  <si>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</si>
  <si>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</si>
  <si>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</si>
  <si>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</si>
  <si>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</si>
  <si>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</si>
  <si>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</si>
  <si>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</si>
  <si>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</si>
  <si>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</si>
  <si>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</si>
  <si>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</si>
  <si>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</si>
  <si>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</si>
  <si>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</si>
  <si>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</si>
  <si>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</si>
  <si>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</si>
  <si>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</si>
  <si>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</si>
  <si>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</si>
  <si>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</si>
  <si>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</si>
  <si>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</si>
  <si>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</si>
  <si>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</si>
  <si>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</si>
  <si>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</si>
  <si>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</si>
  <si>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</si>
  <si>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</si>
  <si>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</si>
  <si>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</si>
  <si>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</si>
  <si>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</si>
  <si>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</si>
  <si>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</si>
  <si>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</si>
  <si>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</si>
  <si>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</si>
  <si>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</si>
  <si>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</si>
  <si>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</si>
  <si>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</si>
  <si>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</si>
  <si>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</si>
  <si>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</si>
  <si>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</si>
  <si>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</si>
  <si>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</si>
  <si>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</si>
  <si>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</si>
  <si>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</si>
  <si>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</si>
  <si>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</si>
  <si>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</si>
  <si>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</si>
  <si>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</si>
  <si>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</si>
  <si>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</si>
  <si>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</si>
  <si>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</si>
  <si>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</si>
  <si>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</si>
  <si>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</si>
  <si>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</si>
  <si>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</si>
  <si>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</si>
  <si>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</si>
  <si>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</si>
  <si>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</si>
  <si>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</si>
  <si>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</si>
  <si>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</si>
  <si>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</si>
  <si>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</si>
  <si>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</si>
  <si>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</si>
  <si>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</si>
  <si>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</si>
  <si>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</si>
  <si>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</si>
  <si>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</si>
  <si>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</si>
  <si>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</si>
  <si>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</si>
  <si>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</si>
  <si>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</si>
  <si>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</si>
  <si>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</si>
  <si>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</si>
  <si>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</si>
  <si>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</si>
  <si>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</si>
  <si>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</si>
  <si>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</si>
  <si>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</si>
  <si>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</si>
  <si>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</si>
  <si>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</si>
  <si>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</si>
  <si>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</si>
  <si>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</si>
  <si>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</si>
  <si>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</si>
  <si>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</si>
  <si>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</si>
  <si>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</si>
  <si>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</si>
  <si>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</si>
  <si>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</si>
  <si>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</si>
  <si>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</si>
  <si>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</si>
  <si>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</si>
  <si>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</si>
  <si>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</si>
  <si>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</si>
  <si>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</si>
  <si>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</si>
  <si>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</si>
  <si>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</si>
  <si>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</si>
  <si>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</si>
  <si>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</si>
  <si>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</si>
  <si>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</si>
  <si>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</si>
  <si>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</si>
  <si>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</si>
  <si>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</si>
  <si>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</si>
  <si>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</si>
  <si>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</si>
  <si>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</si>
  <si>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</si>
  <si>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</si>
  <si>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</si>
  <si>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</si>
  <si>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</si>
  <si>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</si>
  <si>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</si>
  <si>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</si>
  <si>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</si>
  <si>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</si>
  <si>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</si>
  <si>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</si>
  <si>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</si>
  <si>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</si>
  <si>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</si>
  <si>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</si>
  <si>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</si>
  <si>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</si>
  <si>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</si>
  <si>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</si>
  <si>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</si>
  <si>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</si>
  <si>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</si>
  <si>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</si>
  <si>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</si>
  <si>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</si>
  <si>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</si>
  <si>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</si>
  <si>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</si>
  <si>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</si>
  <si>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</si>
  <si>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</si>
  <si>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</si>
  <si>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</si>
  <si>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</si>
  <si>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</si>
  <si>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</si>
  <si>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</si>
  <si>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</si>
  <si>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</si>
  <si>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</si>
  <si>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</si>
  <si>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</si>
  <si>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</si>
  <si>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</si>
  <si>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</si>
  <si>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</si>
  <si>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</si>
  <si>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</si>
  <si>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</si>
  <si>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</si>
  <si>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</si>
  <si>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</si>
  <si>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</si>
  <si>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</si>
  <si>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</si>
  <si>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</si>
  <si>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</si>
  <si>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</si>
  <si>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</si>
  <si>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</si>
  <si>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</si>
  <si>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</si>
  <si>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</si>
  <si>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</si>
  <si>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</si>
  <si>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</si>
  <si>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</si>
  <si>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</si>
  <si>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</si>
  <si>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</si>
  <si>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</si>
  <si>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</si>
  <si>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</si>
  <si>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</si>
  <si>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</si>
  <si>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</si>
  <si>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</si>
  <si>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</si>
  <si>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</si>
  <si>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</si>
  <si>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</si>
  <si>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</si>
  <si>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</si>
  <si>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</si>
  <si>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</si>
  <si>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</si>
  <si>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</si>
  <si>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</si>
  <si>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</si>
  <si>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</si>
  <si>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</si>
  <si>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</si>
  <si>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</si>
  <si>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</si>
  <si>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</si>
  <si>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</si>
  <si>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</si>
  <si>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</si>
  <si>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</si>
  <si>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</si>
  <si>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</si>
  <si>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</si>
  <si>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</si>
  <si>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</si>
  <si>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</si>
  <si>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</si>
  <si>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</si>
  <si>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</si>
  <si>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</si>
  <si>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</si>
  <si>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</si>
  <si>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</si>
  <si>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</si>
  <si>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</si>
  <si>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</si>
  <si>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</si>
  <si>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</si>
  <si>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</si>
  <si>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</si>
  <si>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</si>
  <si>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</si>
  <si>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</si>
  <si>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</si>
  <si>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</si>
  <si>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</si>
  <si>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</si>
  <si>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</si>
  <si>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</si>
  <si>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</si>
  <si>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</si>
  <si>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</si>
  <si>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</si>
  <si>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</si>
  <si>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</si>
  <si>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</si>
  <si>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</si>
  <si>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</si>
  <si>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</si>
  <si>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</si>
  <si>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</si>
  <si>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</si>
  <si>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</si>
  <si>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</si>
  <si>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</si>
  <si>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</si>
  <si>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</si>
  <si>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</si>
  <si>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</si>
  <si>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</si>
  <si>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</si>
  <si>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</si>
  <si>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</si>
  <si>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</si>
  <si>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</si>
  <si>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</si>
  <si>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</si>
  <si>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</si>
  <si>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</si>
  <si>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</si>
  <si>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</si>
  <si>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</si>
  <si>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</si>
  <si>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</si>
  <si>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</si>
  <si>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</si>
  <si>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</si>
  <si>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</si>
  <si>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</si>
  <si>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</si>
  <si>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</si>
  <si>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</si>
  <si>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</si>
  <si>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</si>
  <si>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</si>
  <si>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</si>
  <si>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</si>
  <si>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</si>
  <si>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</si>
  <si>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</si>
  <si>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</si>
  <si>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</si>
  <si>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</si>
  <si>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</si>
  <si>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</si>
  <si>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</si>
  <si>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</si>
  <si>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</si>
  <si>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</si>
  <si>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</si>
  <si>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</si>
  <si>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</si>
  <si>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</si>
  <si>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</si>
  <si>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</si>
  <si>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</si>
  <si>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</si>
  <si>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</si>
  <si>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</si>
  <si>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</si>
  <si>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</si>
  <si>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</si>
  <si>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</si>
  <si>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</si>
  <si>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</si>
  <si>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</si>
  <si>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</si>
  <si>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</si>
  <si>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</si>
  <si>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</si>
  <si>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</si>
  <si>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</si>
  <si>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</si>
  <si>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</si>
  <si>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</si>
  <si>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</si>
  <si>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</si>
  <si>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</si>
  <si>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</si>
  <si>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</si>
  <si>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</si>
  <si>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</si>
  <si>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</si>
  <si>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</si>
  <si>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</si>
  <si>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</si>
  <si>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</si>
  <si>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</si>
  <si>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</si>
  <si>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</si>
  <si>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</si>
  <si>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</si>
  <si>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</si>
  <si>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</si>
  <si>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</si>
  <si>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</si>
  <si>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</si>
  <si>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</si>
  <si>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</si>
  <si>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</si>
  <si>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</si>
  <si>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</si>
  <si>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</si>
  <si>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</si>
  <si>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</si>
  <si>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</si>
  <si>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</si>
  <si>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</si>
  <si>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</si>
  <si>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</si>
  <si>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</si>
  <si>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</si>
  <si>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</si>
  <si>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</si>
  <si>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</si>
  <si>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</si>
  <si>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</si>
  <si>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</si>
  <si>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</si>
  <si>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</si>
  <si>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</si>
  <si>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</si>
  <si>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</si>
  <si>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</si>
  <si>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</si>
  <si>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</si>
  <si>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</si>
  <si>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</si>
  <si>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</si>
  <si>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</si>
  <si>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</si>
  <si>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</si>
  <si>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</si>
  <si>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</si>
  <si>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</si>
  <si>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</si>
  <si>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</si>
  <si>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</si>
  <si>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</si>
  <si>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</si>
  <si>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</si>
  <si>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</si>
  <si>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</si>
  <si>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</si>
  <si>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</si>
  <si>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</si>
  <si>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</si>
  <si>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</si>
  <si>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</si>
  <si>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</si>
  <si>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</si>
  <si>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</si>
  <si>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</si>
  <si>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</si>
  <si>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</si>
  <si>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</si>
  <si>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</si>
  <si>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</si>
  <si>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</si>
  <si>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</si>
  <si>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</si>
  <si>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</si>
  <si>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</si>
  <si>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</si>
  <si>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</si>
  <si>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</si>
  <si>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</si>
  <si>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</si>
  <si>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</si>
  <si>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</si>
  <si>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</si>
  <si>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</si>
  <si>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</si>
  <si>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</si>
  <si>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</si>
  <si>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</si>
  <si>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</si>
  <si>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</si>
  <si>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</si>
  <si>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</si>
  <si>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</si>
  <si>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</si>
  <si>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</si>
  <si>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</si>
  <si>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</si>
  <si>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</si>
  <si>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</si>
  <si>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</si>
  <si>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</si>
  <si>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</si>
  <si>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</si>
  <si>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</si>
  <si>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</si>
  <si>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</si>
  <si>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</si>
  <si>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</si>
  <si>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</si>
  <si>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</si>
  <si>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</si>
  <si>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</si>
  <si>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</si>
  <si>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</si>
  <si>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</si>
  <si>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</si>
  <si>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</si>
  <si>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</si>
  <si>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</si>
  <si>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</si>
  <si>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</si>
  <si>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</si>
  <si>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</si>
  <si>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</si>
  <si>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</si>
  <si>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</si>
  <si>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</si>
  <si>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</si>
  <si>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</si>
  <si>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</si>
  <si>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</si>
  <si>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</si>
  <si>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</si>
  <si>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</si>
  <si>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</si>
  <si>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</si>
  <si>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</si>
  <si>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</si>
  <si>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</si>
  <si>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</si>
  <si>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</si>
  <si>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</si>
  <si>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</si>
  <si>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</si>
  <si>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</si>
  <si>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</si>
  <si>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</si>
  <si>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</si>
  <si>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</si>
  <si>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</si>
  <si>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</si>
  <si>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</si>
  <si>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</si>
  <si>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</si>
  <si>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</si>
  <si>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</si>
  <si>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</si>
  <si>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</si>
  <si>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</si>
  <si>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</si>
  <si>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</si>
  <si>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</si>
  <si>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</si>
  <si>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</si>
  <si>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</si>
  <si>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</si>
  <si>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</si>
  <si>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</si>
  <si>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</si>
  <si>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</si>
  <si>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</si>
  <si>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</si>
  <si>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</si>
  <si>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</si>
  <si>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</si>
  <si>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</si>
  <si>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</si>
  <si>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</si>
  <si>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</si>
  <si>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</si>
  <si>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</si>
  <si>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</si>
  <si>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</si>
  <si>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</si>
  <si>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</si>
  <si>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</si>
  <si>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</si>
  <si>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</si>
  <si>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</si>
  <si>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</si>
  <si>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</si>
  <si>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</si>
  <si>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</si>
  <si>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</si>
  <si>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</si>
  <si>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</si>
  <si>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</si>
  <si>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</si>
  <si>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</si>
  <si>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</si>
  <si>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</si>
  <si>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</si>
  <si>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</si>
  <si>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</si>
  <si>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</si>
  <si>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</si>
  <si>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</si>
  <si>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</si>
  <si>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</si>
  <si>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</si>
  <si>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</si>
  <si>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</si>
  <si>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</si>
  <si>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</si>
  <si>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</si>
  <si>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</si>
  <si>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</si>
  <si>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</si>
  <si>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</si>
  <si>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</si>
  <si>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</si>
  <si>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</si>
  <si>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</si>
  <si>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</si>
  <si>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</si>
  <si>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</si>
  <si>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</si>
  <si>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</si>
  <si>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</si>
  <si>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</si>
  <si>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</si>
  <si>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</si>
  <si>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</si>
  <si>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</si>
  <si>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</si>
  <si>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</si>
  <si>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</si>
  <si>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</si>
  <si>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</si>
  <si>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</si>
  <si>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</si>
  <si>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</si>
  <si>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</si>
  <si>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</si>
  <si>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</si>
  <si>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</si>
  <si>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</si>
  <si>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</si>
  <si>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</si>
  <si>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</si>
  <si>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</si>
  <si>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</si>
  <si>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</si>
  <si>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</si>
  <si>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</si>
  <si>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</si>
  <si>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</si>
  <si>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</si>
  <si>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</si>
  <si>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</si>
  <si>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</si>
  <si>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</si>
  <si>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</si>
  <si>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</si>
  <si>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</si>
  <si>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</si>
  <si>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</si>
  <si>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</si>
  <si>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</si>
  <si>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</si>
  <si>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</si>
  <si>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</si>
  <si>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</si>
  <si>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</si>
  <si>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</si>
  <si>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</si>
  <si>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</si>
  <si>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</si>
  <si>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</si>
  <si>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</si>
  <si>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</si>
  <si>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</si>
  <si>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</si>
  <si>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</si>
  <si>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</si>
  <si>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</si>
  <si>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</si>
  <si>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</si>
  <si>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</si>
  <si>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</si>
  <si>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</si>
  <si>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</si>
  <si>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</si>
  <si>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</si>
  <si>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</si>
  <si>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</si>
  <si>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</si>
  <si>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</si>
  <si>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</si>
  <si>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</si>
  <si>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</si>
  <si>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</si>
  <si>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</si>
  <si>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</si>
  <si>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</si>
  <si>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</si>
  <si>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</si>
  <si>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</si>
  <si>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</si>
  <si>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</si>
  <si>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</si>
  <si>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</si>
  <si>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</si>
  <si>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</si>
  <si>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</si>
  <si>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</si>
  <si>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</si>
  <si>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</si>
  <si>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</si>
  <si>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</si>
  <si>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</si>
  <si>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</si>
  <si>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</si>
  <si>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</si>
  <si>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</si>
  <si>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</si>
  <si>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</si>
  <si>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</si>
  <si>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</si>
  <si>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</si>
  <si>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</si>
  <si>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</si>
  <si>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</si>
  <si>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</si>
  <si>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</si>
  <si>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</si>
  <si>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</si>
  <si>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</si>
  <si>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</si>
  <si>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</si>
  <si>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</si>
  <si>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</si>
  <si>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</si>
  <si>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</si>
  <si>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</si>
  <si>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</si>
  <si>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</si>
  <si>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</si>
  <si>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</si>
  <si>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</si>
  <si>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</si>
  <si>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</si>
  <si>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</si>
  <si>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</si>
  <si>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</si>
  <si>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</si>
  <si>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</si>
  <si>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</si>
  <si>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</si>
  <si>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</si>
  <si>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</si>
  <si>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</si>
  <si>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</si>
  <si>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</si>
  <si>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</si>
  <si>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</si>
  <si>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</si>
  <si>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</si>
  <si>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</si>
  <si>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</si>
  <si>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</si>
  <si>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</si>
  <si>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</si>
  <si>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</si>
  <si>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</si>
  <si>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</si>
  <si>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</si>
  <si>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</si>
  <si>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</si>
  <si>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</si>
  <si>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</si>
  <si>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</si>
  <si>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</si>
  <si>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</si>
  <si>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</si>
  <si>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</si>
  <si>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</si>
  <si>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</si>
  <si>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</si>
  <si>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</si>
  <si>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</si>
  <si>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</si>
  <si>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</si>
  <si>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</si>
  <si>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</si>
  <si>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</si>
  <si>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</si>
  <si>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</si>
  <si>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</si>
  <si>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</si>
  <si>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</si>
  <si>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</si>
  <si>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</si>
  <si>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</si>
  <si>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</si>
  <si>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</si>
  <si>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</si>
  <si>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</si>
  <si>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</si>
  <si>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</si>
  <si>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</si>
  <si>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</si>
  <si>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</si>
  <si>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</si>
  <si>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</si>
  <si>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</si>
  <si>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</si>
  <si>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</si>
  <si>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</si>
  <si>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</si>
  <si>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</si>
  <si>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</si>
  <si>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</si>
  <si>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</si>
  <si>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</si>
  <si>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</si>
  <si>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</si>
  <si>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</si>
  <si>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</si>
  <si>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</si>
  <si>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</si>
  <si>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</si>
  <si>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</si>
  <si>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</si>
  <si>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</si>
  <si>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</si>
  <si>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</si>
  <si>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</si>
  <si>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</si>
  <si>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</si>
  <si>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</si>
  <si>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</si>
  <si>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</si>
  <si>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</si>
  <si>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</si>
  <si>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</si>
  <si>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</si>
  <si>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</si>
  <si>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</si>
  <si>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</si>
  <si>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</si>
  <si>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</si>
  <si>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</si>
  <si>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</si>
  <si>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</si>
  <si>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</si>
  <si>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</si>
  <si>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</si>
  <si>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</si>
  <si>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</si>
  <si>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</si>
  <si>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</si>
  <si>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</si>
  <si>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</si>
  <si>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</si>
  <si>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</si>
  <si>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</si>
  <si>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</si>
  <si>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</si>
  <si>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</si>
  <si>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</si>
  <si>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</si>
  <si>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</si>
  <si>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</si>
  <si>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</si>
  <si>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</si>
  <si>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</si>
  <si>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</si>
  <si>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</si>
  <si>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</si>
  <si>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</si>
  <si>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</si>
  <si>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</si>
  <si>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</si>
  <si>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</si>
  <si>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</si>
  <si>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</si>
  <si>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</si>
  <si>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</si>
  <si>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</si>
  <si>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</si>
  <si>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</si>
  <si>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</si>
  <si>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</si>
  <si>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</si>
  <si>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</si>
  <si>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</si>
  <si>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</si>
  <si>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</si>
  <si>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</si>
  <si>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</si>
  <si>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</si>
  <si>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</si>
  <si>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</si>
  <si>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</si>
  <si>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</si>
  <si>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</si>
  <si>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</si>
  <si>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</si>
  <si>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</si>
  <si>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</si>
  <si>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</si>
  <si>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</si>
  <si>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</si>
  <si>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</si>
  <si>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</si>
  <si>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</si>
  <si>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</si>
  <si>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</si>
  <si>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</si>
  <si>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</si>
  <si>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</si>
  <si>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</si>
  <si>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</si>
  <si>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</si>
  <si>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</si>
  <si>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</si>
  <si>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</si>
  <si>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</si>
  <si>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</si>
  <si>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</si>
  <si>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</si>
  <si>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</si>
  <si>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</si>
  <si>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</si>
  <si>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</si>
  <si>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</si>
  <si>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</si>
  <si>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</si>
  <si>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</si>
  <si>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</si>
  <si>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</si>
  <si>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</si>
  <si>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</si>
  <si>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</si>
  <si>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</si>
  <si>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</si>
  <si>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</si>
  <si>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</si>
  <si>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</si>
  <si>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</si>
  <si>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</si>
  <si>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</si>
  <si>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</si>
  <si>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</si>
  <si>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</si>
  <si>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</si>
  <si>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</si>
  <si>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</si>
  <si>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</si>
  <si>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</si>
  <si>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</si>
  <si>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</si>
  <si>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</si>
  <si>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</si>
  <si>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</si>
  <si>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</si>
  <si>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</si>
  <si>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</si>
  <si>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</si>
  <si>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</si>
  <si>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</si>
  <si>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</si>
  <si>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</si>
  <si>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</si>
  <si>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</si>
  <si>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</si>
  <si>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</si>
  <si>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</si>
  <si>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</si>
  <si>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</si>
  <si>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</si>
  <si>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</si>
  <si>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</si>
  <si>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</si>
  <si>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</si>
  <si>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</si>
  <si>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</si>
  <si>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</si>
  <si>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</si>
  <si>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</si>
  <si>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</si>
  <si>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</si>
  <si>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</si>
  <si>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</si>
  <si>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</si>
  <si>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</si>
  <si>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</si>
  <si>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</si>
  <si>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</si>
  <si>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</si>
  <si>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</si>
  <si>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</si>
  <si>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</si>
  <si>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</si>
  <si>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</si>
  <si>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</si>
  <si>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</si>
  <si>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</si>
  <si>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</si>
  <si>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</si>
  <si>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</si>
  <si>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</si>
  <si>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</si>
  <si>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</si>
  <si>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</si>
  <si>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</si>
  <si>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</si>
  <si>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</si>
  <si>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</si>
  <si>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</si>
  <si>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</si>
  <si>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</si>
  <si>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</si>
  <si>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</si>
  <si>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</si>
  <si>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</si>
  <si>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</si>
  <si>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</si>
  <si>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</si>
  <si>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</si>
  <si>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</si>
  <si>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</si>
  <si>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</si>
  <si>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</si>
  <si>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</si>
  <si>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</si>
  <si>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</si>
  <si>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</si>
  <si>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</si>
  <si>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</si>
  <si>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</si>
  <si>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</si>
  <si>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</si>
  <si>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</si>
  <si>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</si>
  <si>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</si>
  <si>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</si>
  <si>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</si>
  <si>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</si>
  <si>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</si>
  <si>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</si>
  <si>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</si>
  <si>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</si>
  <si>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</si>
  <si>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</si>
  <si>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</si>
  <si>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</si>
  <si>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</si>
  <si>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</si>
  <si>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</si>
  <si>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</si>
  <si>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</si>
  <si>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</si>
  <si>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</si>
  <si>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</si>
  <si>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</si>
  <si>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</si>
  <si>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</si>
  <si>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</si>
  <si>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</si>
  <si>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</si>
  <si>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</si>
  <si>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</si>
  <si>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</si>
  <si>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</si>
  <si>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</si>
  <si>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</si>
  <si>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</si>
  <si>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</si>
  <si>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</si>
  <si>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</si>
  <si>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</si>
  <si>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</si>
  <si>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</si>
  <si>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</si>
  <si>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</si>
  <si>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</si>
  <si>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</si>
  <si>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</si>
  <si>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</si>
  <si>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</si>
  <si>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</si>
  <si>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</si>
  <si>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</si>
  <si>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</si>
  <si>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</si>
  <si>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</si>
  <si>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</si>
  <si>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</si>
  <si>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</si>
  <si>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</si>
  <si>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</si>
  <si>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</si>
  <si>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</si>
  <si>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</si>
  <si>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</si>
  <si>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</si>
  <si>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</si>
  <si>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</si>
  <si>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</si>
  <si>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</si>
  <si>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</si>
  <si>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</si>
  <si>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</si>
  <si>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</si>
  <si>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</si>
  <si>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</si>
  <si>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</si>
  <si>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</si>
  <si>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</si>
  <si>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</si>
  <si>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</si>
  <si>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</si>
  <si>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</si>
  <si>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</si>
  <si>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</si>
  <si>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</si>
  <si>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</si>
  <si>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</si>
  <si>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</si>
  <si>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</si>
  <si>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</si>
  <si>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</si>
  <si>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</si>
  <si>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</si>
  <si>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</si>
  <si>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</si>
  <si>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</si>
  <si>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</si>
  <si>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</si>
  <si>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</si>
  <si>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</si>
  <si>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</si>
  <si>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</si>
  <si>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</si>
  <si>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</si>
  <si>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</si>
  <si>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</si>
  <si>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</si>
  <si>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</si>
  <si>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</si>
  <si>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</si>
  <si>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</si>
  <si>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</si>
  <si>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</si>
  <si>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</si>
  <si>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</si>
  <si>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</si>
  <si>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</si>
  <si>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</si>
  <si>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</si>
  <si>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</si>
  <si>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</si>
  <si>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</si>
  <si>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</si>
  <si>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</si>
  <si>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</si>
  <si>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</si>
  <si>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</si>
  <si>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</si>
  <si>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</si>
  <si>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</si>
  <si>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</si>
  <si>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</si>
  <si>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</si>
  <si>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</si>
  <si>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</si>
  <si>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</si>
  <si>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</si>
  <si>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</si>
  <si>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</si>
  <si>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</si>
  <si>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</si>
  <si>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</si>
  <si>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</si>
  <si>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</si>
  <si>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</si>
  <si>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</si>
  <si>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</si>
  <si>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</si>
  <si>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</si>
  <si>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</si>
  <si>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</si>
  <si>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</si>
  <si>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</si>
  <si>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</si>
  <si>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</si>
  <si>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</si>
  <si>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</si>
  <si>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</si>
  <si>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</si>
  <si>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</si>
  <si>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</si>
  <si>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</si>
  <si>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</si>
  <si>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</si>
  <si>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</si>
  <si>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</si>
  <si>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</si>
  <si>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</si>
  <si>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</si>
  <si>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</si>
  <si>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</si>
  <si>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</si>
  <si>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</si>
  <si>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</si>
  <si>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</si>
  <si>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</si>
  <si>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</si>
  <si>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</si>
  <si>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</si>
  <si>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</si>
  <si>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</si>
  <si>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</si>
  <si>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</si>
  <si>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</si>
  <si>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</si>
  <si>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</si>
  <si>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</si>
  <si>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</si>
  <si>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</si>
  <si>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</si>
  <si>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</si>
  <si>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</si>
  <si>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</si>
  <si>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</si>
  <si>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</si>
  <si>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</si>
  <si>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</si>
  <si>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</si>
  <si>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</si>
  <si>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</si>
  <si>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</si>
  <si>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</si>
  <si>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</si>
  <si>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</si>
  <si>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</si>
  <si>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</si>
  <si>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</si>
  <si>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</si>
  <si>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</si>
  <si>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</si>
  <si>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</si>
  <si>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</si>
  <si>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</si>
  <si>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</si>
  <si>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</si>
  <si>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</si>
  <si>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</si>
  <si>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</si>
  <si>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</si>
  <si>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</si>
  <si>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</si>
  <si>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</si>
  <si>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</si>
  <si>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</si>
  <si>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</si>
  <si>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</si>
  <si>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</si>
  <si>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</si>
  <si>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</si>
  <si>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</si>
  <si>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</si>
  <si>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</si>
  <si>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</si>
  <si>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</si>
  <si>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</si>
  <si>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</si>
  <si>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</si>
  <si>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</si>
  <si>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</si>
  <si>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</si>
  <si>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</si>
  <si>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</si>
  <si>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</si>
  <si>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</si>
  <si>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</si>
  <si>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</si>
  <si>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</si>
  <si>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</si>
  <si>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</si>
  <si>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</si>
  <si>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</si>
  <si>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</si>
  <si>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</si>
  <si>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</si>
  <si>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</si>
  <si>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</si>
  <si>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</si>
  <si>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</si>
  <si>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</si>
  <si>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</si>
  <si>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</si>
  <si>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</si>
  <si>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</si>
  <si>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</si>
  <si>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</si>
  <si>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</si>
  <si>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</si>
  <si>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</si>
  <si>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</si>
  <si>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</si>
  <si>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</si>
  <si>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</si>
  <si>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</si>
  <si>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</si>
  <si>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</si>
  <si>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</si>
  <si>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</si>
  <si>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</si>
  <si>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</si>
  <si>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</si>
  <si>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</si>
  <si>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</si>
  <si>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</si>
  <si>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</si>
  <si>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</si>
  <si>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</si>
  <si>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</si>
  <si>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</si>
  <si>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</si>
  <si>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</si>
  <si>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</si>
  <si>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</si>
  <si>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</si>
  <si>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</si>
  <si>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</si>
  <si>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</si>
  <si>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</si>
  <si>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</si>
  <si>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</si>
  <si>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</si>
  <si>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</si>
  <si>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</si>
  <si>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</si>
  <si>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</si>
  <si>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</si>
  <si>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</si>
  <si>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</si>
  <si>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</si>
  <si>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</si>
  <si>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</si>
  <si>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</si>
  <si>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</si>
  <si>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</si>
  <si>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</si>
  <si>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</si>
  <si>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</si>
  <si>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</si>
  <si>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</si>
  <si>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</si>
  <si>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</si>
  <si>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</si>
  <si>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</si>
  <si>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</si>
  <si>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</si>
  <si>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</si>
  <si>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</si>
  <si>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</si>
  <si>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</si>
  <si>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</si>
  <si>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</si>
  <si>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</si>
  <si>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</si>
  <si>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</si>
  <si>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</si>
  <si>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</si>
  <si>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</si>
  <si>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</si>
  <si>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</si>
  <si>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</si>
  <si>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</si>
  <si>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</si>
  <si>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</si>
  <si>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</si>
  <si>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</si>
  <si>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</si>
  <si>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</si>
  <si>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</si>
  <si>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</si>
  <si>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</si>
  <si>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</si>
  <si>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</si>
  <si>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</si>
  <si>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</si>
  <si>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</si>
  <si>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</si>
  <si>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</si>
  <si>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</si>
  <si>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</si>
  <si>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</si>
  <si>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</si>
  <si>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</si>
  <si>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</si>
  <si>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</si>
  <si>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</si>
  <si>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</si>
  <si>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</si>
  <si>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</si>
  <si>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</si>
  <si>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</si>
  <si>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</si>
  <si>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</si>
  <si>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</si>
  <si>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</si>
  <si>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</si>
  <si>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</si>
  <si>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</si>
  <si>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</si>
  <si>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</si>
  <si>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</si>
  <si>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</si>
  <si>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</si>
  <si>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</si>
  <si>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</si>
  <si>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</si>
  <si>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</si>
  <si>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</si>
  <si>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</si>
  <si>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</si>
  <si>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</si>
  <si>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</si>
  <si>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</si>
  <si>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</si>
  <si>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</si>
  <si>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</si>
  <si>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</si>
  <si>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</si>
  <si>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</si>
  <si>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</si>
  <si>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</si>
  <si>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</si>
  <si>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</si>
  <si>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</si>
  <si>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</si>
  <si>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</si>
  <si>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</si>
  <si>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</si>
  <si>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</si>
  <si>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</si>
  <si>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</si>
  <si>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</si>
  <si>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</si>
  <si>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</si>
  <si>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</si>
  <si>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</si>
  <si>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</si>
  <si>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</si>
  <si>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</si>
  <si>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</si>
  <si>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</si>
  <si>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</si>
  <si>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</si>
  <si>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</si>
  <si>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</si>
  <si>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</si>
  <si>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</si>
  <si>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</si>
  <si>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</si>
  <si>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</si>
  <si>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</si>
  <si>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</si>
  <si>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</si>
  <si>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</si>
  <si>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</si>
  <si>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</si>
  <si>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</si>
  <si>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</si>
  <si>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</si>
  <si>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</si>
  <si>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</si>
  <si>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</si>
  <si>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</si>
  <si>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</si>
  <si>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</si>
  <si>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</si>
  <si>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</si>
  <si>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</si>
  <si>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</si>
  <si>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</si>
  <si>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</si>
  <si>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</si>
  <si>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</si>
  <si>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</si>
  <si>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</si>
  <si>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</si>
  <si>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</si>
  <si>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</si>
  <si>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</si>
  <si>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</si>
  <si>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</si>
  <si>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</si>
  <si>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</si>
  <si>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</si>
  <si>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</si>
  <si>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</si>
  <si>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</si>
  <si>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</si>
  <si>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</si>
  <si>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</si>
  <si>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</si>
  <si>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</si>
  <si>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</si>
  <si>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</si>
  <si>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</si>
  <si>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</si>
  <si>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</si>
  <si>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</si>
  <si>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</si>
  <si>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</si>
  <si>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</si>
  <si>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</si>
  <si>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</si>
  <si>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</si>
  <si>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</si>
  <si>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</si>
  <si>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</si>
  <si>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</si>
  <si>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</si>
  <si>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</si>
  <si>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</si>
  <si>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</si>
  <si>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</si>
  <si>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</si>
  <si>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</si>
  <si>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</si>
  <si>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</si>
  <si>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</si>
  <si>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</si>
  <si>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</si>
  <si>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</si>
  <si>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</si>
  <si>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</si>
  <si>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</si>
  <si>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</si>
  <si>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</si>
  <si>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</si>
  <si>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</si>
  <si>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</si>
  <si>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</si>
  <si>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</si>
  <si>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</si>
  <si>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</si>
  <si>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</si>
  <si>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</si>
  <si>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</si>
  <si>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</si>
  <si>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</si>
  <si>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</si>
  <si>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</si>
  <si>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</si>
  <si>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</si>
  <si>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</si>
  <si>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</si>
  <si>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</si>
  <si>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</si>
  <si>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</si>
  <si>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</si>
  <si>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</si>
  <si>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</si>
  <si>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</si>
  <si>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</si>
  <si>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</si>
  <si>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</si>
  <si>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</si>
  <si>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</si>
  <si>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</si>
  <si>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</si>
  <si>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</si>
  <si>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</si>
  <si>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</si>
  <si>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</si>
  <si>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</si>
  <si>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</si>
  <si>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</si>
  <si>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</si>
  <si>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</si>
  <si>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</si>
  <si>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</si>
  <si>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</si>
  <si>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</si>
  <si>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</si>
  <si>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</si>
  <si>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</si>
  <si>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</si>
  <si>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</si>
  <si>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</si>
  <si>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</si>
  <si>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</si>
  <si>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</si>
  <si>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</si>
  <si>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</si>
  <si>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</si>
  <si>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</si>
  <si>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</si>
  <si>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</si>
  <si>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</si>
  <si>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</si>
  <si>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</si>
  <si>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</si>
  <si>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</si>
  <si>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</si>
  <si>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</si>
  <si>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</si>
  <si>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</si>
  <si>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</si>
  <si>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</si>
  <si>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</si>
  <si>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</si>
  <si>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</si>
  <si>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</si>
  <si>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</si>
  <si>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</si>
  <si>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</si>
  <si>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</si>
  <si>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</si>
  <si>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</si>
  <si>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</si>
  <si>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</si>
  <si>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</si>
  <si>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</si>
  <si>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</si>
  <si>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</si>
  <si>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</si>
  <si>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</si>
  <si>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</si>
  <si>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</si>
  <si>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</si>
  <si>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</si>
  <si>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</si>
  <si>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</si>
  <si>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</si>
  <si>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</si>
  <si>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</si>
  <si>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</si>
  <si>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</si>
  <si>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</si>
  <si>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</si>
  <si>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</si>
  <si>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</si>
  <si>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</si>
  <si>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</si>
  <si>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</si>
  <si>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</si>
  <si>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</si>
  <si>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</si>
  <si>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</si>
  <si>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</si>
  <si>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</si>
  <si>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</si>
  <si>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</si>
  <si>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</si>
  <si>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</si>
  <si>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</si>
  <si>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</si>
  <si>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</si>
  <si>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</si>
  <si>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</si>
  <si>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</si>
  <si>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</si>
  <si>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</si>
  <si>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</si>
  <si>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</si>
  <si>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</si>
  <si>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</si>
  <si>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</si>
  <si>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</si>
  <si>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</si>
  <si>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</si>
  <si>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</si>
  <si>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</si>
  <si>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</si>
  <si>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</si>
  <si>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</si>
  <si>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</si>
  <si>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</si>
  <si>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</si>
  <si>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</si>
  <si>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</si>
  <si>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</si>
  <si>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</si>
  <si>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</si>
  <si>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</si>
  <si>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</si>
  <si>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</si>
  <si>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</si>
  <si>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</si>
  <si>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</si>
  <si>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</si>
  <si>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</si>
  <si>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</si>
  <si>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</si>
  <si>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</si>
  <si>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</si>
  <si>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</si>
  <si>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</si>
  <si>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</si>
  <si>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</si>
  <si>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</si>
  <si>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</si>
  <si>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</si>
  <si>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</si>
  <si>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</si>
  <si>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</si>
  <si>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</si>
  <si>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</si>
  <si>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</si>
  <si>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</si>
  <si>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</si>
  <si>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</si>
  <si>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</si>
  <si>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</si>
  <si>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</si>
  <si>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</si>
  <si>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</si>
  <si>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</si>
  <si>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</si>
  <si>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</si>
  <si>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</si>
  <si>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</si>
  <si>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</si>
  <si>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</si>
  <si>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</si>
  <si>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</si>
  <si>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</si>
  <si>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</si>
  <si>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</si>
  <si>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</si>
  <si>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</si>
  <si>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</si>
  <si>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</si>
  <si>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</si>
  <si>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</si>
  <si>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</si>
  <si>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</si>
  <si>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</si>
  <si>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</si>
  <si>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</si>
  <si>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</si>
  <si>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</si>
  <si>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</si>
  <si>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</si>
  <si>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</si>
  <si>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</si>
  <si>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</si>
  <si>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</si>
  <si>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</si>
  <si>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</si>
  <si>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</si>
  <si>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</si>
  <si>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</si>
  <si>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</si>
  <si>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</si>
  <si>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</si>
  <si>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</si>
  <si>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</si>
  <si>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</si>
  <si>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</si>
  <si>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</si>
  <si>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</si>
  <si>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</si>
  <si>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</si>
  <si>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</si>
  <si>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</si>
  <si>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</si>
  <si>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</si>
  <si>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</si>
  <si>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</si>
  <si>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</si>
  <si>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</si>
  <si>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</si>
  <si>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</si>
  <si>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</si>
  <si>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</si>
  <si>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</si>
  <si>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</si>
  <si>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</si>
  <si>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</si>
  <si>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</si>
  <si>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</si>
  <si>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</si>
  <si>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</si>
  <si>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</si>
  <si>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</si>
  <si>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</si>
  <si>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</si>
  <si>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</si>
  <si>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</si>
  <si>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</si>
  <si>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</si>
  <si>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</si>
  <si>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</si>
  <si>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</si>
  <si>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</si>
  <si>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</si>
  <si>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</si>
  <si>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</si>
  <si>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</si>
  <si>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</si>
  <si>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</si>
  <si>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</si>
  <si>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</si>
  <si>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</si>
  <si>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</si>
  <si>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</si>
  <si>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</si>
  <si>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</si>
  <si>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</si>
  <si>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</si>
  <si>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</si>
  <si>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</si>
  <si>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</si>
  <si>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</si>
  <si>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</si>
  <si>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</si>
  <si>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</si>
  <si>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</si>
  <si>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</si>
  <si>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</si>
  <si>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</si>
  <si>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</si>
  <si>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</si>
  <si>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</si>
  <si>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</si>
  <si>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</si>
  <si>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</si>
  <si>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</si>
  <si>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</si>
  <si>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</si>
  <si>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</si>
  <si>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</si>
  <si>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</si>
  <si>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</si>
  <si>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</si>
  <si>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</si>
  <si>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</si>
  <si>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</si>
  <si>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</si>
  <si>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</si>
  <si>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</si>
  <si>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</si>
  <si>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</si>
  <si>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</si>
  <si>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</si>
  <si>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</si>
  <si>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</si>
  <si>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</si>
  <si>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</si>
  <si>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</si>
  <si>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</si>
  <si>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</si>
  <si>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</si>
  <si>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</si>
  <si>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</si>
  <si>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</si>
  <si>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</si>
  <si>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</si>
  <si>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</si>
  <si>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</si>
  <si>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</si>
  <si>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</si>
  <si>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</si>
  <si>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</si>
  <si>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</si>
  <si>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</si>
  <si>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</si>
  <si>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</si>
  <si>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</si>
  <si>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</si>
  <si>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</si>
  <si>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</si>
  <si>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</si>
  <si>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</si>
  <si>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</si>
  <si>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</si>
  <si>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</si>
  <si>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</si>
  <si>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</si>
  <si>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</si>
  <si>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</si>
  <si>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</si>
  <si>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</si>
  <si>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</si>
  <si>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</si>
  <si>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</si>
  <si>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</si>
  <si>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</si>
  <si>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</si>
  <si>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</si>
  <si>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</si>
  <si>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</si>
  <si>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</si>
  <si>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</si>
  <si>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</si>
  <si>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</si>
  <si>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</si>
  <si>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</si>
  <si>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</si>
  <si>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</si>
  <si>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</si>
  <si>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</si>
  <si>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</si>
  <si>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</si>
  <si>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</si>
  <si>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</si>
  <si>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</si>
  <si>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</si>
  <si>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</si>
  <si>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</si>
  <si>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</si>
  <si>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</si>
  <si>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</si>
  <si>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</si>
  <si>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</si>
  <si>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</si>
  <si>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</si>
  <si>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</si>
  <si>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</si>
  <si>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</si>
  <si>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</si>
  <si>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</si>
  <si>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</si>
  <si>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</si>
  <si>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</si>
  <si>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</si>
  <si>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</si>
  <si>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</si>
  <si>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</si>
  <si>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</si>
  <si>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</si>
  <si>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</si>
  <si>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</si>
  <si>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</si>
  <si>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</si>
  <si>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</si>
  <si>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</si>
  <si>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</si>
  <si>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</si>
  <si>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</si>
  <si>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</si>
  <si>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</si>
  <si>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</si>
  <si>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</si>
  <si>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</si>
  <si>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</si>
  <si>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</si>
  <si>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</si>
  <si>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</si>
  <si>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</si>
  <si>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</si>
  <si>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</si>
  <si>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</si>
  <si>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</si>
  <si>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</si>
  <si>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</si>
  <si>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</si>
  <si>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</si>
  <si>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</si>
  <si>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</si>
  <si>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</si>
  <si>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</si>
  <si>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</si>
  <si>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</si>
  <si>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</si>
  <si>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</si>
  <si>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</si>
  <si>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</si>
  <si>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</si>
  <si>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</si>
  <si>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</si>
  <si>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</si>
  <si>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</si>
  <si>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</si>
  <si>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</si>
  <si>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</si>
  <si>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</si>
  <si>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</si>
  <si>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</si>
  <si>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</si>
  <si>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</si>
  <si>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</si>
  <si>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</si>
  <si>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</si>
  <si>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</si>
  <si>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</si>
  <si>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</si>
  <si>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</si>
  <si>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</si>
  <si>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</si>
  <si>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</si>
  <si>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</si>
  <si>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</si>
  <si>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</si>
  <si>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</si>
  <si>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</si>
  <si>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</si>
  <si>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</si>
  <si>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</si>
  <si>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</si>
  <si>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</si>
  <si>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</si>
  <si>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</si>
  <si>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</si>
  <si>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</si>
  <si>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</si>
  <si>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</si>
  <si>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</si>
  <si>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</si>
  <si>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</si>
  <si>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</si>
  <si>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</si>
  <si>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</si>
  <si>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</si>
  <si>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</si>
  <si>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</si>
  <si>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</si>
  <si>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</si>
  <si>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</si>
  <si>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</si>
  <si>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</si>
  <si>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</si>
  <si>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</si>
  <si>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</si>
  <si>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</si>
  <si>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</si>
  <si>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</si>
  <si>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</si>
  <si>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</si>
  <si>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</si>
  <si>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</si>
  <si>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</si>
  <si>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</si>
  <si>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</si>
  <si>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</si>
  <si>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</si>
  <si>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</si>
  <si>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</si>
  <si>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</si>
  <si>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</si>
  <si>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</si>
  <si>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</si>
  <si>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</si>
  <si>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</si>
  <si>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</si>
  <si>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</si>
  <si>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</si>
  <si>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</si>
  <si>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</si>
  <si>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</si>
  <si>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</si>
  <si>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</si>
  <si>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</si>
  <si>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</si>
  <si>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</si>
  <si>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</si>
  <si>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</si>
  <si>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</si>
  <si>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</si>
  <si>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</si>
  <si>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</si>
  <si>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</si>
  <si>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</si>
  <si>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</si>
  <si>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</si>
  <si>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</si>
  <si>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</si>
  <si>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</si>
  <si>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</si>
  <si>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</si>
  <si>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</si>
  <si>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</si>
  <si>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</si>
  <si>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</si>
  <si>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</si>
  <si>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</si>
  <si>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</si>
  <si>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</si>
  <si>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</si>
  <si>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</si>
  <si>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</si>
  <si>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</si>
  <si>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</si>
  <si>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</si>
  <si>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</si>
  <si>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</si>
  <si>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</si>
  <si>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</si>
  <si>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</si>
  <si>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</si>
  <si>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</si>
  <si>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</si>
  <si>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</si>
  <si>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</si>
  <si>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</si>
  <si>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</si>
  <si>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</si>
  <si>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</si>
  <si>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</si>
  <si>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</si>
  <si>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</si>
  <si>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</si>
  <si>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</si>
  <si>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</si>
  <si>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</si>
  <si>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</si>
  <si>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</si>
  <si>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</si>
  <si>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</si>
  <si>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</si>
  <si>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</si>
  <si>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</si>
  <si>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</si>
  <si>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</si>
  <si>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</si>
  <si>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</si>
  <si>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</si>
  <si>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</si>
  <si>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</si>
  <si>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</si>
  <si>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</si>
  <si>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</si>
  <si>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</si>
  <si>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</si>
  <si>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</si>
  <si>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</si>
  <si>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</si>
  <si>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</si>
  <si>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</si>
  <si>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</si>
  <si>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</si>
  <si>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</si>
  <si>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</si>
  <si>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</si>
  <si>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</si>
  <si>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</si>
  <si>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</si>
  <si>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</si>
  <si>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</si>
  <si>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</si>
  <si>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</si>
  <si>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</si>
  <si>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</si>
  <si>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</si>
  <si>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</si>
  <si>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</si>
  <si>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</si>
  <si>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</si>
  <si>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</si>
  <si>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</si>
  <si>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</si>
  <si>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</si>
  <si>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</si>
  <si>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</si>
  <si>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</si>
  <si>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</si>
  <si>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</si>
  <si>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</si>
  <si>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</si>
  <si>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</si>
  <si>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</si>
  <si>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</si>
  <si>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</si>
  <si>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</si>
  <si>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</si>
  <si>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</si>
  <si>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</si>
  <si>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</si>
  <si>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</si>
  <si>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</si>
  <si>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</si>
  <si>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</si>
  <si>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</si>
  <si>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</si>
  <si>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</si>
  <si>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</si>
  <si>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</si>
  <si>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</si>
  <si>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</si>
  <si>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</si>
  <si>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</si>
  <si>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</si>
  <si>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</si>
  <si>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</si>
  <si>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</si>
  <si>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</si>
  <si>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</si>
  <si>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</si>
  <si>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</si>
  <si>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</si>
  <si>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</si>
  <si>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</si>
  <si>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</si>
  <si>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</si>
  <si>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</si>
  <si>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</si>
  <si>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</si>
  <si>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</si>
  <si>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</si>
  <si>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</si>
  <si>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</si>
  <si>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</si>
  <si>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</si>
  <si>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</si>
  <si>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</si>
  <si>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</si>
  <si>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</si>
  <si>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</si>
  <si>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</si>
  <si>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</si>
  <si>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</si>
  <si>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</si>
  <si>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</si>
  <si>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</si>
  <si>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</si>
  <si>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</si>
  <si>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</si>
  <si>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</si>
  <si>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</si>
  <si>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</si>
  <si>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</si>
  <si>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</si>
  <si>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</si>
  <si>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</si>
  <si>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</si>
  <si>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</si>
  <si>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</si>
  <si>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</si>
  <si>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</si>
  <si>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</si>
  <si>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</si>
  <si>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</si>
  <si>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</si>
  <si>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</si>
  <si>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</si>
  <si>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</si>
  <si>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</si>
  <si>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</si>
  <si>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</si>
  <si>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</si>
  <si>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</si>
  <si>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</si>
  <si>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</si>
  <si>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</si>
  <si>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</si>
  <si>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</si>
  <si>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</si>
  <si>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</si>
  <si>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</si>
  <si>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</si>
  <si>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</si>
  <si>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</si>
  <si>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</si>
  <si>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</si>
  <si>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</si>
  <si>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</si>
  <si>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</si>
  <si>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</si>
  <si>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</si>
  <si>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</si>
  <si>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</si>
  <si>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</si>
  <si>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</si>
  <si>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</si>
  <si>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</si>
  <si>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</si>
  <si>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</si>
  <si>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</si>
  <si>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</si>
  <si>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</si>
  <si>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</si>
  <si>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</si>
  <si>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</si>
  <si>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</si>
  <si>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</si>
  <si>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</si>
  <si>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</si>
  <si>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</si>
  <si>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</si>
  <si>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</si>
  <si>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</si>
  <si>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</si>
  <si>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</si>
  <si>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</si>
  <si>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</si>
  <si>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</si>
  <si>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</si>
  <si>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</si>
  <si>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</si>
  <si>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</si>
  <si>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</si>
  <si>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</si>
  <si>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</si>
  <si>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</si>
  <si>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</si>
  <si>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</si>
  <si>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</si>
  <si>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</si>
  <si>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</si>
  <si>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</si>
  <si>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</si>
  <si>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</si>
  <si>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</si>
  <si>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</si>
  <si>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</si>
  <si>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</si>
  <si>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</si>
  <si>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</si>
  <si>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</si>
  <si>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</si>
  <si>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</si>
  <si>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</si>
  <si>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</si>
  <si>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</si>
  <si>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</si>
  <si>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</si>
  <si>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</si>
  <si>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</si>
  <si>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</si>
  <si>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</si>
  <si>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</si>
  <si>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</si>
  <si>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</si>
  <si>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</si>
  <si>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</si>
  <si>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</si>
  <si>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</si>
  <si>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</si>
  <si>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</si>
  <si>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</si>
  <si>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</si>
  <si>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</si>
  <si>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</si>
  <si>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</si>
  <si>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</si>
  <si>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</si>
  <si>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</si>
  <si>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</si>
  <si>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</si>
  <si>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</si>
  <si>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</si>
  <si>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</si>
  <si>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</si>
  <si>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</si>
  <si>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</si>
  <si>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</si>
  <si>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</si>
  <si>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</si>
  <si>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</si>
  <si>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</si>
  <si>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</si>
  <si>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</si>
  <si>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</si>
  <si>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</si>
  <si>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</si>
  <si>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</si>
  <si>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</si>
  <si>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</si>
  <si>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</si>
  <si>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</si>
  <si>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</si>
  <si>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</si>
  <si>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</si>
  <si>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</si>
  <si>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</si>
  <si>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</si>
  <si>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</si>
  <si>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</si>
  <si>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</si>
  <si>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</si>
  <si>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</si>
  <si>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</si>
  <si>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</si>
  <si>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</si>
  <si>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</si>
  <si>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</si>
  <si>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</si>
  <si>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</si>
  <si>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</si>
  <si>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</si>
  <si>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</si>
  <si>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</si>
  <si>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</si>
  <si>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</si>
  <si>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</si>
  <si>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</si>
  <si>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</si>
  <si>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</si>
  <si>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</si>
  <si>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</si>
  <si>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</si>
  <si>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</si>
  <si>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</si>
  <si>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</si>
  <si>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</si>
  <si>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</si>
  <si>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</si>
  <si>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</si>
  <si>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</si>
  <si>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</si>
  <si>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</si>
  <si>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</si>
  <si>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</si>
  <si>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</si>
  <si>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</si>
  <si>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</si>
  <si>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</si>
  <si>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</si>
  <si>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</si>
  <si>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</si>
  <si>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</si>
  <si>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</si>
  <si>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</si>
  <si>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</si>
  <si>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</si>
  <si>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</si>
  <si>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</si>
  <si>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</si>
  <si>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</si>
  <si>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</si>
  <si>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</si>
  <si>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</si>
  <si>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</si>
  <si>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</si>
  <si>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</si>
  <si>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</si>
  <si>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</si>
  <si>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</si>
  <si>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</si>
  <si>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</si>
  <si>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</si>
  <si>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</si>
  <si>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</si>
  <si>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</si>
  <si>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</si>
  <si>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</si>
  <si>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</si>
  <si>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</si>
  <si>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</si>
  <si>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</si>
  <si>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</si>
  <si>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</si>
  <si>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</si>
  <si>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</si>
  <si>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</si>
  <si>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</si>
  <si>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</si>
  <si>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</si>
  <si>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</si>
  <si>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</si>
  <si>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</si>
  <si>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</si>
  <si>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</si>
  <si>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</si>
  <si>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</si>
  <si>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</si>
  <si>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</si>
  <si>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</si>
  <si>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</si>
  <si>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</si>
  <si>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</si>
  <si>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</si>
  <si>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</si>
  <si>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</si>
  <si>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</si>
  <si>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</si>
  <si>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</si>
  <si>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</si>
  <si>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</si>
  <si>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</si>
  <si>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</si>
  <si>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</si>
  <si>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</si>
  <si>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</si>
  <si>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</si>
  <si>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</si>
  <si>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</si>
  <si>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</si>
  <si>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</si>
  <si>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</si>
  <si>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</si>
  <si>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</si>
  <si>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</si>
  <si>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</si>
  <si>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</si>
  <si>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</si>
  <si>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</si>
  <si>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</si>
  <si>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</si>
  <si>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</si>
  <si>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</si>
  <si>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</si>
  <si>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</si>
  <si>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</si>
  <si>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</si>
  <si>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</si>
  <si>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</si>
  <si>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</si>
  <si>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</si>
  <si>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</si>
  <si>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</si>
  <si>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</si>
  <si>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</si>
  <si>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</si>
  <si>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</si>
  <si>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</si>
  <si>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</si>
  <si>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</si>
  <si>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</si>
  <si>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</si>
  <si>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</si>
  <si>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</si>
  <si>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</si>
  <si>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</si>
  <si>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</si>
  <si>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</si>
  <si>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</si>
  <si>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</si>
  <si>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</si>
  <si>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</si>
  <si>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</si>
  <si>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</si>
  <si>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</si>
  <si>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</si>
  <si>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</si>
  <si>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</si>
  <si>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</si>
  <si>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</si>
  <si>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</si>
  <si>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</si>
  <si>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</si>
  <si>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</si>
  <si>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</si>
  <si>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</si>
  <si>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</si>
  <si>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</si>
  <si>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</si>
  <si>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</si>
  <si>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</si>
  <si>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</si>
  <si>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</si>
  <si>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</si>
  <si>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</si>
  <si>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</si>
  <si>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</si>
  <si>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</si>
  <si>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</si>
  <si>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</si>
  <si>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</si>
  <si>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</si>
  <si>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</si>
  <si>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</si>
  <si>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</si>
  <si>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</si>
  <si>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</si>
  <si>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</si>
  <si>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</si>
  <si>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</si>
  <si>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</si>
  <si>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</si>
  <si>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</si>
  <si>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</si>
  <si>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</si>
  <si>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</si>
  <si>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</si>
  <si>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</si>
  <si>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</si>
  <si>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</si>
  <si>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</si>
  <si>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</si>
  <si>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</si>
  <si>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</si>
  <si>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</si>
  <si>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</si>
  <si>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</si>
  <si>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</si>
  <si>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</si>
  <si>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</si>
  <si>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</si>
  <si>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</si>
  <si>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</si>
  <si>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</si>
  <si>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</si>
  <si>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</si>
  <si>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</si>
  <si>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</si>
  <si>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</si>
  <si>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</si>
  <si>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</si>
  <si>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</si>
  <si>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</si>
  <si>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</si>
  <si>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</si>
  <si>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</si>
  <si>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</si>
  <si>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</si>
  <si>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</si>
  <si>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</si>
  <si>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</si>
  <si>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</si>
  <si>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</si>
  <si>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</si>
  <si>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</si>
  <si>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</si>
  <si>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</si>
  <si>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</si>
  <si>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</si>
  <si>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</si>
  <si>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</si>
  <si>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</si>
  <si>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</si>
  <si>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</si>
  <si>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</si>
  <si>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</si>
  <si>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</si>
  <si>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</si>
  <si>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</si>
  <si>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</si>
  <si>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</si>
  <si>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</si>
  <si>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</si>
  <si>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</si>
  <si>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</si>
  <si>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</si>
  <si>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</si>
  <si>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</si>
  <si>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</si>
  <si>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</si>
  <si>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</si>
  <si>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</si>
  <si>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</si>
  <si>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</si>
  <si>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</si>
  <si>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</si>
  <si>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</si>
  <si>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</si>
  <si>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</si>
  <si>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</si>
  <si>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</si>
  <si>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</si>
  <si>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</si>
  <si>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</si>
  <si>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</si>
  <si>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</si>
  <si>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</si>
  <si>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</si>
  <si>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</si>
  <si>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</si>
  <si>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</si>
  <si>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</si>
  <si>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</si>
  <si>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</si>
  <si>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</si>
  <si>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</si>
  <si>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</si>
  <si>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</si>
  <si>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</si>
  <si>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</si>
  <si>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</si>
  <si>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</si>
  <si>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</si>
  <si>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</si>
  <si>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</si>
  <si>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</si>
  <si>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</si>
  <si>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</si>
  <si>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</si>
  <si>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</si>
  <si>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</si>
  <si>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</si>
  <si>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</si>
  <si>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</si>
  <si>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</si>
  <si>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</si>
  <si>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</si>
  <si>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</si>
  <si>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</si>
  <si>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</si>
  <si>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</si>
  <si>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</si>
  <si>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</si>
  <si>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</si>
  <si>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</si>
  <si>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</si>
  <si>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</si>
  <si>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</si>
  <si>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</si>
  <si>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</si>
  <si>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</si>
  <si>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</si>
  <si>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</si>
  <si>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</si>
  <si>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</si>
  <si>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</si>
  <si>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</si>
  <si>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</si>
  <si>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</si>
  <si>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</si>
  <si>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</si>
  <si>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</si>
  <si>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</si>
  <si>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</si>
  <si>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</si>
  <si>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</si>
  <si>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</si>
  <si>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</si>
  <si>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</si>
  <si>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</si>
  <si>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</si>
  <si>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</si>
  <si>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</si>
  <si>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</si>
  <si>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</si>
  <si>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</si>
  <si>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</si>
  <si>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</si>
  <si>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</si>
  <si>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</si>
  <si>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</si>
  <si>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</si>
  <si>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</si>
  <si>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</si>
  <si>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</si>
  <si>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</si>
  <si>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</si>
  <si>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</si>
  <si>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</si>
  <si>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</si>
  <si>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</si>
  <si>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</si>
  <si>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</si>
  <si>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</si>
  <si>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</si>
  <si>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</si>
  <si>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</si>
  <si>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</si>
  <si>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</si>
  <si>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</si>
  <si>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</si>
  <si>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</si>
  <si>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</si>
  <si>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</si>
  <si>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</si>
  <si>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</si>
  <si>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</si>
  <si>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</si>
  <si>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</si>
  <si>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</si>
  <si>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</si>
  <si>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</si>
  <si>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</si>
  <si>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</si>
  <si>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</si>
  <si>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</si>
  <si>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</si>
  <si>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</si>
  <si>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</si>
  <si>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</si>
  <si>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</si>
  <si>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</si>
  <si>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</si>
  <si>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</si>
  <si>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</si>
  <si>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</si>
  <si>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</si>
  <si>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</si>
  <si>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</si>
  <si>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</si>
  <si>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</si>
  <si>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</si>
  <si>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</si>
  <si>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</si>
  <si>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</si>
  <si>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</si>
  <si>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</si>
  <si>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</si>
  <si>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</si>
  <si>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</si>
  <si>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</si>
  <si>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</si>
  <si>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</si>
  <si>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</si>
  <si>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</si>
  <si>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</si>
  <si>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</si>
  <si>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</si>
  <si>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</si>
  <si>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</si>
  <si>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</si>
  <si>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</si>
  <si>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</si>
  <si>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</si>
  <si>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</si>
  <si>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</si>
  <si>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</si>
  <si>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</si>
  <si>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</si>
  <si>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</si>
  <si>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</si>
  <si>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</si>
  <si>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</si>
  <si>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</si>
  <si>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</si>
  <si>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</si>
  <si>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</si>
  <si>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</si>
  <si>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</si>
  <si>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</si>
  <si>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</si>
  <si>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</si>
  <si>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</si>
  <si>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</si>
  <si>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</si>
  <si>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</si>
  <si>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</si>
  <si>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</si>
  <si>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</si>
  <si>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</si>
  <si>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</si>
  <si>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</si>
  <si>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</si>
  <si>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</si>
  <si>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</si>
  <si>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</si>
  <si>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</si>
  <si>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</si>
  <si>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</si>
  <si>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</si>
  <si>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</si>
  <si>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</si>
  <si>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</si>
  <si>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</si>
  <si>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</si>
  <si>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</si>
  <si>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</si>
  <si>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</si>
  <si>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</si>
  <si>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</si>
  <si>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</si>
  <si>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</si>
  <si>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</si>
  <si>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</si>
  <si>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</si>
  <si>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</si>
  <si>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</si>
  <si>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</si>
  <si>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</si>
  <si>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</si>
  <si>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</si>
  <si>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</si>
  <si>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</si>
  <si>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</si>
  <si>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</si>
  <si>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</si>
  <si>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</si>
  <si>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</si>
  <si>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</si>
  <si>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</si>
  <si>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</si>
  <si>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</si>
  <si>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</si>
  <si>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</si>
  <si>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</si>
  <si>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</si>
  <si>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</si>
  <si>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</si>
  <si>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</si>
  <si>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</si>
  <si>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</si>
  <si>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</si>
  <si>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</si>
  <si>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</si>
  <si>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</si>
  <si>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</si>
  <si>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</si>
  <si>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</si>
  <si>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</si>
  <si>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</si>
  <si>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</si>
  <si>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</si>
  <si>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</si>
  <si>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</si>
  <si>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</si>
  <si>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</si>
  <si>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</si>
  <si>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</si>
  <si>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</si>
  <si>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</si>
  <si>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</si>
  <si>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</si>
  <si>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</si>
  <si>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</si>
  <si>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</si>
  <si>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</si>
  <si>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</si>
  <si>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</si>
  <si>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</si>
  <si>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</si>
  <si>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</si>
  <si>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</si>
  <si>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</si>
  <si>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</si>
  <si>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</si>
  <si>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</si>
  <si>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</si>
  <si>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</si>
  <si>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</si>
  <si>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</si>
  <si>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</si>
  <si>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</si>
  <si>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</si>
  <si>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</si>
  <si>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</si>
  <si>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</si>
  <si>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</si>
  <si>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</si>
  <si>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</si>
  <si>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</si>
  <si>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</si>
  <si>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</si>
  <si>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</si>
  <si>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</si>
  <si>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</si>
  <si>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</si>
  <si>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</si>
  <si>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</si>
  <si>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</si>
  <si>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</si>
  <si>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</si>
  <si>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</si>
  <si>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</si>
  <si>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</si>
  <si>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</si>
  <si>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</si>
  <si>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</si>
  <si>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</si>
  <si>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</si>
  <si>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</si>
  <si>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</si>
  <si>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</si>
  <si>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</si>
  <si>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</si>
  <si>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</si>
  <si>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</si>
  <si>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</si>
  <si>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</si>
  <si>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</si>
  <si>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</si>
  <si>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</si>
  <si>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</si>
  <si>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</si>
  <si>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</si>
  <si>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</si>
  <si>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</si>
  <si>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</si>
  <si>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</si>
  <si>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</si>
  <si>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</si>
  <si>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</si>
  <si>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</si>
  <si>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</si>
  <si>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</si>
  <si>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</si>
  <si>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</si>
  <si>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</si>
  <si>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</si>
  <si>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</si>
  <si>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</si>
  <si>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</si>
  <si>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</si>
  <si>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</si>
  <si>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</si>
  <si>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</si>
  <si>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</si>
  <si>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</si>
  <si>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</si>
  <si>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</si>
  <si>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</si>
  <si>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</si>
  <si>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</si>
  <si>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</si>
  <si>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</si>
  <si>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</si>
  <si>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</si>
  <si>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</si>
  <si>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</si>
  <si>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</si>
  <si>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</si>
  <si>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</si>
  <si>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</si>
  <si>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</si>
  <si>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</si>
  <si>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</si>
  <si>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</si>
  <si>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</si>
  <si>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</si>
  <si>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</si>
  <si>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</si>
  <si>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</si>
  <si>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</si>
  <si>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</si>
  <si>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</si>
  <si>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</si>
  <si>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</si>
  <si>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</si>
  <si>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</si>
  <si>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</si>
  <si>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</si>
  <si>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</si>
  <si>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</si>
  <si>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</si>
  <si>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</si>
  <si>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</si>
  <si>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</si>
  <si>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</si>
  <si>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</si>
  <si>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</si>
  <si>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</si>
  <si>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</si>
  <si>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</si>
  <si>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</si>
  <si>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</si>
  <si>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</si>
  <si>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</si>
  <si>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</si>
  <si>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</si>
  <si>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</si>
  <si>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</si>
  <si>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</si>
  <si>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</si>
  <si>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</si>
  <si>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</si>
  <si>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</si>
  <si>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</si>
  <si>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</si>
  <si>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</si>
  <si>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</si>
  <si>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</si>
  <si>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</si>
  <si>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</si>
  <si>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</si>
  <si>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</si>
  <si>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</si>
  <si>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</si>
  <si>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</si>
  <si>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</si>
  <si>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</si>
  <si>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</si>
  <si>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</si>
  <si>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</si>
  <si>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</si>
  <si>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</si>
  <si>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</si>
  <si>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</si>
  <si>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</si>
  <si>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</si>
  <si>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</si>
  <si>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</si>
  <si>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</si>
  <si>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</si>
  <si>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</si>
  <si>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</si>
  <si>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</si>
  <si>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</si>
  <si>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</si>
  <si>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</si>
  <si>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</si>
  <si>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</si>
  <si>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</si>
  <si>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</si>
  <si>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</si>
  <si>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</si>
  <si>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</si>
  <si>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</si>
  <si>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</si>
  <si>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</si>
  <si>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</si>
  <si>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</si>
  <si>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</si>
  <si>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</si>
  <si>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</si>
  <si>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</si>
  <si>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</si>
  <si>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</si>
  <si>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</si>
  <si>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</si>
  <si>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</si>
  <si>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</si>
  <si>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</si>
  <si>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</si>
  <si>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</si>
  <si>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</si>
  <si>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</si>
  <si>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</si>
  <si>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</si>
  <si>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</si>
  <si>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</si>
  <si>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</si>
  <si>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</si>
  <si>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</si>
  <si>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</si>
  <si>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</si>
  <si>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</si>
  <si>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</si>
  <si>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</si>
  <si>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</si>
  <si>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</si>
  <si>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</si>
  <si>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</si>
  <si>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</si>
  <si>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</si>
  <si>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</si>
  <si>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</si>
  <si>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</si>
  <si>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</si>
  <si>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</si>
  <si>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</si>
  <si>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</si>
  <si>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</si>
  <si>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</si>
  <si>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</si>
  <si>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</si>
  <si>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</si>
  <si>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</si>
  <si>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</si>
  <si>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</si>
  <si>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</si>
  <si>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</si>
  <si>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</si>
  <si>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</si>
  <si>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</si>
  <si>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</si>
  <si>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</si>
  <si>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</si>
  <si>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</si>
  <si>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</si>
  <si>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</si>
  <si>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</si>
  <si>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</si>
  <si>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</si>
  <si>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</si>
  <si>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</si>
  <si>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</si>
  <si>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</si>
  <si>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</si>
  <si>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</si>
  <si>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</si>
  <si>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</si>
  <si>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</si>
  <si>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</si>
  <si>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</si>
  <si>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</si>
  <si>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</si>
  <si>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</si>
  <si>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</si>
  <si>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</si>
  <si>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</si>
  <si>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</si>
  <si>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</si>
  <si>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</si>
  <si>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</si>
  <si>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</si>
  <si>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</si>
  <si>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</si>
  <si>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</si>
  <si>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</si>
  <si>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</si>
  <si>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</si>
  <si>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</si>
  <si>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</si>
  <si>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</si>
  <si>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</si>
  <si>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</si>
  <si>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</si>
  <si>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</si>
  <si>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</si>
  <si>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</si>
  <si>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</si>
  <si>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</si>
  <si>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</si>
  <si>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</si>
  <si>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</si>
  <si>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</si>
  <si>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</si>
  <si>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</si>
  <si>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</si>
  <si>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</si>
  <si>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</si>
  <si>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</si>
  <si>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</si>
  <si>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</si>
  <si>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</si>
  <si>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</si>
  <si>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</si>
  <si>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</si>
  <si>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</si>
  <si>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</si>
  <si>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</si>
  <si>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</si>
  <si>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</si>
  <si>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</si>
  <si>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</si>
  <si>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</si>
  <si>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</si>
  <si>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</si>
  <si>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</si>
  <si>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</si>
  <si>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</si>
  <si>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</si>
  <si>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</si>
  <si>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</si>
  <si>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</si>
  <si>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</si>
  <si>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</si>
  <si>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</si>
  <si>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</si>
  <si>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</si>
  <si>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</si>
  <si>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</si>
  <si>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</si>
  <si>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</si>
  <si>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</si>
  <si>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</si>
  <si>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</si>
  <si>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</si>
  <si>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</si>
  <si>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</si>
  <si>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</si>
  <si>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</si>
  <si>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</si>
  <si>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</si>
  <si>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</si>
  <si>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</si>
  <si>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</si>
  <si>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</si>
  <si>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</si>
  <si>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</si>
  <si>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</si>
  <si>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</si>
  <si>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</si>
  <si>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</si>
  <si>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</si>
  <si>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</si>
  <si>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</si>
  <si>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</si>
  <si>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</si>
  <si>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</si>
  <si>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</si>
  <si>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</si>
  <si>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</si>
  <si>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</si>
  <si>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</si>
  <si>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</si>
  <si>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</si>
  <si>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</si>
  <si>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</si>
  <si>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</si>
  <si>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</si>
  <si>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</si>
  <si>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</si>
  <si>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</si>
  <si>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</si>
  <si>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</si>
  <si>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</si>
  <si>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</si>
  <si>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</si>
  <si>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</si>
  <si>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</si>
  <si>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</si>
  <si>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</si>
  <si>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</si>
  <si>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</si>
  <si>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</si>
  <si>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</si>
  <si>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</si>
  <si>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</si>
  <si>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</si>
  <si>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</si>
  <si>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</si>
  <si>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</si>
  <si>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</si>
  <si>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</si>
  <si>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</si>
  <si>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</si>
  <si>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</si>
  <si>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</si>
  <si>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</si>
  <si>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</si>
  <si>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</si>
  <si>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</si>
  <si>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</si>
  <si>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</si>
  <si>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</si>
  <si>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</si>
  <si>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</si>
  <si>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</si>
  <si>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</si>
  <si>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</si>
  <si>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</si>
  <si>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</si>
  <si>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</si>
  <si>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</si>
  <si>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</si>
  <si>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</si>
  <si>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</si>
  <si>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</si>
  <si>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</si>
  <si>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</si>
  <si>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</si>
  <si>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</si>
  <si>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</si>
  <si>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</si>
  <si>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</si>
  <si>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</si>
  <si>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</si>
  <si>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</si>
  <si>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</si>
  <si>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</si>
  <si>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</si>
  <si>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</si>
  <si>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</si>
  <si>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</si>
  <si>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</si>
  <si>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</si>
  <si>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</si>
  <si>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</si>
  <si>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</si>
  <si>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</si>
  <si>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</si>
  <si>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</si>
  <si>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</si>
  <si>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</si>
  <si>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</si>
  <si>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</si>
  <si>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</si>
  <si>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</si>
  <si>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</si>
  <si>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</si>
  <si>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</si>
  <si>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</si>
  <si>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</si>
  <si>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</si>
  <si>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</si>
  <si>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</si>
  <si>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</si>
  <si>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</si>
  <si>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</si>
  <si>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</si>
  <si>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</si>
  <si>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</si>
  <si>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</si>
  <si>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</si>
  <si>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</si>
  <si>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</si>
  <si>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</si>
  <si>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</si>
  <si>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</si>
  <si>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</si>
  <si>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</si>
  <si>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</si>
  <si>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</si>
  <si>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</si>
  <si>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</si>
  <si>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</si>
  <si>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</si>
  <si>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</si>
  <si>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</si>
  <si>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</si>
  <si>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</si>
  <si>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</si>
  <si>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</si>
  <si>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</si>
  <si>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</si>
  <si>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</si>
  <si>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</si>
  <si>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</si>
  <si>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</si>
  <si>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</si>
  <si>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</si>
  <si>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</si>
  <si>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</si>
  <si>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</si>
  <si>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</si>
  <si>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</si>
  <si>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</si>
  <si>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</si>
  <si>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</si>
  <si>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</si>
  <si>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</si>
  <si>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</si>
  <si>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</si>
  <si>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</si>
  <si>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</si>
  <si>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</si>
  <si>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</si>
  <si>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</si>
  <si>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</si>
  <si>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</si>
  <si>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</si>
  <si>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</si>
  <si>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</si>
  <si>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</si>
  <si>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</si>
  <si>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</si>
  <si>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</si>
  <si>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</si>
  <si>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</si>
  <si>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</si>
  <si>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</si>
  <si>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</si>
  <si>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</si>
  <si>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</si>
  <si>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</si>
  <si>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</si>
  <si>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</si>
  <si>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</si>
  <si>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</si>
  <si>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</si>
  <si>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</si>
  <si>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</si>
  <si>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</si>
  <si>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</si>
  <si>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</si>
  <si>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</si>
  <si>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</si>
  <si>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</si>
  <si>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</si>
  <si>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</si>
  <si>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</si>
  <si>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</si>
  <si>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</si>
  <si>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</si>
  <si>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</si>
  <si>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</si>
  <si>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</si>
  <si>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</si>
  <si>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</si>
  <si>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</si>
  <si>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</si>
  <si>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</si>
  <si>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</si>
  <si>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</si>
  <si>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</si>
  <si>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</si>
  <si>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</si>
  <si>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</si>
  <si>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</si>
  <si>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</si>
  <si>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</si>
  <si>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</si>
  <si>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</si>
  <si>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</si>
  <si>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</si>
  <si>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</si>
  <si>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</si>
  <si>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</si>
  <si>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</si>
  <si>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</si>
  <si>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</si>
  <si>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</si>
  <si>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</si>
  <si>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</si>
  <si>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</si>
  <si>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</si>
  <si>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</si>
  <si>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</si>
  <si>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</si>
  <si>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</si>
  <si>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</si>
  <si>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</si>
  <si>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</si>
  <si>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</si>
  <si>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</si>
  <si>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</si>
  <si>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</si>
  <si>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</si>
  <si>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</si>
  <si>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</si>
  <si>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</si>
  <si>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</si>
  <si>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</si>
  <si>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</si>
  <si>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</si>
  <si>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</si>
  <si>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</si>
  <si>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</si>
  <si>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</si>
  <si>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</si>
  <si>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</si>
  <si>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</si>
  <si>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</si>
  <si>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</si>
  <si>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</si>
  <si>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</si>
  <si>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</si>
  <si>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</si>
  <si>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</si>
  <si>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</si>
  <si>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</si>
  <si>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</si>
  <si>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</si>
  <si>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</si>
  <si>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</si>
  <si>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</si>
  <si>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</si>
  <si>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</si>
  <si>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</si>
  <si>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</si>
  <si>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</si>
  <si>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</si>
  <si>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</si>
  <si>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</si>
  <si>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</si>
  <si>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</si>
  <si>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</si>
  <si>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</si>
  <si>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</si>
  <si>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</si>
  <si>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</si>
  <si>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</si>
  <si>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</si>
  <si>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</si>
  <si>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</si>
  <si>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</si>
  <si>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</si>
  <si>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</si>
  <si>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</si>
  <si>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</si>
  <si>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</si>
  <si>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</si>
  <si>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</si>
  <si>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</si>
  <si>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</si>
  <si>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</si>
  <si>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</si>
  <si>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</si>
  <si>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</si>
  <si>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</si>
  <si>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</si>
  <si>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</si>
  <si>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</si>
  <si>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</si>
  <si>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</si>
  <si>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</si>
  <si>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</si>
  <si>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</si>
  <si>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</si>
  <si>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</si>
  <si>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</si>
  <si>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</si>
  <si>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</si>
  <si>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</si>
  <si>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</si>
  <si>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</si>
  <si>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</si>
  <si>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</si>
  <si>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</si>
  <si>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</si>
  <si>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</si>
  <si>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</si>
  <si>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</si>
  <si>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</si>
  <si>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</si>
  <si>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</si>
  <si>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</si>
  <si>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</si>
  <si>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</si>
  <si>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</si>
  <si>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</si>
  <si>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</si>
  <si>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</si>
  <si>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</si>
  <si>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</si>
  <si>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</si>
  <si>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</si>
  <si>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</si>
  <si>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</si>
  <si>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</si>
  <si>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</si>
  <si>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</si>
  <si>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</si>
  <si>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</si>
  <si>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</si>
  <si>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</si>
  <si>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</si>
  <si>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</si>
  <si>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</si>
  <si>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</si>
  <si>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</si>
  <si>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</si>
  <si>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</si>
  <si>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</si>
  <si>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</si>
  <si>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</si>
  <si>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</si>
  <si>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</si>
  <si>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</si>
  <si>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</si>
  <si>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</si>
  <si>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</si>
  <si>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</si>
  <si>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</si>
  <si>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</si>
  <si>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</si>
  <si>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</si>
  <si>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</si>
  <si>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</si>
  <si>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</si>
  <si>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</si>
  <si>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</si>
  <si>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</si>
  <si>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</si>
  <si>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</si>
  <si>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</si>
  <si>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</si>
  <si>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</si>
  <si>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</si>
  <si>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</si>
  <si>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</si>
  <si>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</si>
  <si>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</si>
  <si>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</si>
  <si>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</si>
  <si>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</si>
  <si>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</si>
  <si>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</si>
  <si>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</si>
  <si>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</si>
  <si>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</si>
  <si>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</si>
  <si>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</si>
  <si>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</si>
  <si>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</si>
  <si>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</si>
  <si>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</si>
  <si>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</si>
  <si>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</si>
  <si>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</si>
  <si>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</si>
  <si>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</si>
  <si>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</si>
  <si>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</si>
  <si>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</si>
  <si>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</si>
  <si>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</si>
  <si>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</si>
  <si>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</si>
  <si>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</si>
  <si>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</si>
  <si>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</si>
  <si>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</si>
  <si>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</si>
  <si>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</si>
  <si>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</si>
  <si>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</si>
  <si>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</si>
  <si>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</si>
  <si>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</si>
  <si>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</si>
  <si>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</si>
  <si>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</si>
  <si>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</si>
  <si>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</si>
  <si>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</si>
  <si>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</si>
  <si>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</si>
  <si>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</si>
  <si>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</si>
  <si>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</si>
  <si>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</si>
  <si>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</si>
  <si>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</si>
  <si>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</si>
  <si>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</si>
  <si>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</si>
  <si>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</si>
  <si>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</si>
  <si>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</si>
  <si>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</si>
  <si>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</si>
  <si>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</si>
  <si>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</si>
  <si>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</si>
  <si>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</si>
  <si>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</si>
  <si>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</si>
  <si>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</si>
  <si>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</si>
  <si>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</si>
  <si>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</si>
  <si>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</si>
  <si>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</si>
  <si>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</si>
  <si>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</si>
  <si>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</si>
  <si>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</si>
  <si>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</si>
  <si>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</si>
  <si>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</si>
  <si>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</si>
  <si>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</si>
  <si>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</si>
  <si>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</si>
  <si>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</si>
  <si>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</si>
  <si>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</si>
  <si>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</si>
  <si>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</si>
  <si>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</si>
  <si>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</si>
  <si>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</si>
  <si>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</si>
  <si>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</si>
  <si>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</si>
  <si>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</si>
  <si>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</si>
  <si>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</si>
  <si>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</si>
  <si>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</si>
  <si>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</si>
  <si>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</si>
  <si>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</si>
  <si>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</si>
  <si>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</si>
  <si>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</si>
  <si>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</si>
  <si>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</si>
  <si>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</si>
  <si>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</si>
  <si>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</si>
  <si>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</si>
  <si>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</si>
  <si>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</si>
  <si>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</si>
  <si>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</si>
  <si>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</si>
  <si>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</si>
  <si>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</si>
  <si>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</si>
  <si>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</si>
  <si>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</si>
  <si>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</si>
  <si>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</si>
  <si>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</si>
  <si>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</si>
  <si>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</si>
  <si>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</si>
  <si>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</si>
  <si>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</si>
  <si>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</si>
  <si>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</si>
  <si>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</si>
  <si>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</si>
  <si>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</si>
  <si>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</si>
  <si>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</si>
  <si>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</si>
  <si>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</si>
  <si>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</si>
  <si>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</si>
  <si>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</si>
  <si>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</si>
  <si>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</si>
  <si>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</si>
  <si>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</si>
  <si>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</si>
  <si>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</si>
  <si>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</si>
  <si>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</si>
  <si>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</si>
  <si>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</si>
  <si>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</si>
  <si>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</si>
  <si>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</si>
  <si>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</si>
  <si>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</si>
  <si>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</si>
  <si>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</si>
  <si>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</si>
  <si>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</si>
  <si>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</si>
  <si>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</si>
  <si>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</si>
  <si>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</si>
  <si>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</si>
  <si>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</si>
  <si>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</si>
  <si>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</si>
  <si>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</si>
  <si>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</si>
  <si>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</si>
  <si>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</si>
  <si>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</si>
  <si>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</si>
  <si>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</si>
  <si>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</si>
  <si>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</si>
  <si>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</si>
  <si>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</si>
  <si>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</si>
  <si>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</si>
  <si>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</si>
  <si>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</si>
  <si>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</si>
  <si>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</si>
  <si>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</si>
  <si>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</si>
  <si>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</si>
  <si>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</si>
  <si>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</si>
  <si>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</si>
  <si>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</si>
  <si>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</si>
  <si>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</si>
  <si>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</si>
  <si>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</si>
  <si>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</si>
  <si>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</si>
  <si>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</si>
  <si>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</si>
  <si>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</si>
  <si>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</si>
  <si>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</si>
  <si>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</si>
  <si>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</si>
  <si>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</si>
  <si>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</si>
  <si>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</si>
  <si>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</si>
  <si>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</si>
  <si>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</si>
  <si>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</si>
  <si>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</si>
  <si>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</si>
  <si>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</si>
  <si>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</si>
  <si>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</si>
  <si>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</si>
  <si>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</si>
  <si>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</si>
  <si>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</si>
  <si>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</si>
  <si>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</si>
  <si>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</si>
  <si>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</si>
  <si>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</si>
  <si>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</si>
  <si>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</si>
  <si>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</si>
  <si>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</si>
  <si>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</si>
  <si>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</si>
  <si>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</si>
  <si>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</si>
  <si>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</si>
  <si>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</si>
  <si>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</si>
  <si>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</si>
  <si>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</si>
  <si>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</si>
  <si>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</si>
  <si>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</si>
  <si>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</si>
  <si>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</si>
  <si>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</si>
  <si>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</si>
  <si>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</si>
  <si>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</si>
  <si>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</si>
  <si>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</si>
  <si>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</si>
  <si>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</si>
  <si>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</si>
  <si>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</si>
  <si>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</si>
  <si>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</si>
  <si>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</si>
  <si>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</si>
  <si>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</si>
  <si>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</si>
  <si>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</si>
  <si>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</si>
  <si>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</si>
  <si>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</si>
  <si>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</si>
  <si>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</si>
  <si>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</si>
  <si>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</si>
  <si>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</si>
  <si>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</si>
  <si>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</si>
  <si>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</si>
  <si>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</si>
  <si>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</si>
  <si>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</si>
  <si>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</si>
  <si>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</si>
  <si>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</si>
  <si>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</si>
  <si>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</si>
  <si>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</si>
  <si>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</si>
  <si>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</si>
  <si>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</si>
  <si>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</si>
  <si>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</si>
  <si>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</si>
  <si>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</si>
  <si>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</si>
  <si>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</si>
  <si>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</si>
  <si>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</si>
  <si>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</si>
  <si>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</si>
  <si>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</si>
  <si>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</si>
  <si>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</si>
  <si>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</si>
  <si>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</si>
  <si>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</si>
  <si>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</si>
  <si>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</si>
  <si>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</si>
  <si>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</si>
  <si>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</si>
  <si>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</si>
  <si>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</si>
  <si>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</si>
  <si>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</si>
  <si>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</si>
  <si>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</si>
  <si>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</si>
  <si>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</si>
  <si>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</si>
  <si>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</si>
  <si>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</si>
  <si>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</si>
  <si>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</si>
  <si>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</si>
  <si>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</si>
  <si>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</si>
  <si>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</si>
  <si>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</si>
  <si>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</si>
  <si>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</si>
  <si>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</si>
  <si>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</si>
  <si>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</si>
  <si>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</si>
  <si>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</si>
  <si>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</si>
  <si>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</si>
  <si>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</si>
  <si>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</si>
  <si>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</si>
  <si>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</si>
  <si>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</si>
  <si>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</si>
  <si>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</si>
  <si>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</si>
  <si>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</si>
  <si>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</si>
  <si>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</si>
  <si>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</si>
  <si>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</si>
  <si>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</si>
  <si>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</si>
  <si>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</si>
  <si>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</si>
  <si>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</si>
  <si>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</si>
  <si>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</si>
  <si>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</si>
  <si>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</si>
  <si>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</si>
  <si>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</si>
  <si>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</si>
  <si>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</si>
  <si>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</si>
  <si>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</si>
  <si>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</si>
  <si>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</si>
  <si>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</si>
  <si>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</si>
  <si>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</si>
  <si>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</si>
  <si>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</si>
  <si>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</si>
  <si>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</si>
  <si>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</si>
  <si>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</si>
  <si>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</si>
  <si>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</si>
  <si>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</si>
  <si>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</si>
  <si>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</si>
  <si>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</si>
  <si>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</si>
  <si>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</si>
  <si>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</si>
  <si>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</si>
  <si>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</si>
  <si>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</si>
  <si>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</si>
  <si>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</si>
  <si>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</si>
  <si>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</si>
  <si>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</si>
  <si>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</si>
  <si>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</si>
  <si>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</si>
  <si>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</si>
  <si>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</si>
  <si>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</si>
  <si>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</si>
  <si>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</si>
  <si>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</si>
  <si>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</si>
  <si>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</si>
  <si>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</si>
  <si>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</si>
  <si>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</si>
  <si>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</si>
  <si>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</si>
  <si>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</si>
  <si>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</si>
  <si>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</si>
  <si>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</si>
  <si>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</si>
  <si>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</si>
  <si>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</si>
  <si>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</si>
  <si>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</si>
  <si>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</si>
  <si>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</si>
  <si>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</si>
  <si>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</si>
  <si>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</si>
  <si>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</si>
  <si>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</si>
  <si>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</si>
  <si>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</si>
  <si>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</si>
  <si>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</si>
  <si>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</si>
  <si>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</si>
  <si>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</si>
  <si>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</si>
  <si>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</si>
  <si>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</si>
  <si>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</si>
  <si>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</si>
  <si>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</si>
  <si>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</si>
  <si>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</si>
  <si>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</si>
  <si>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</si>
  <si>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</si>
  <si>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</si>
  <si>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</si>
  <si>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</si>
  <si>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</si>
  <si>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</si>
  <si>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</si>
  <si>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</si>
  <si>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</si>
  <si>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</si>
  <si>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</si>
  <si>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</si>
  <si>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</si>
  <si>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</si>
  <si>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</si>
  <si>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</si>
  <si>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</si>
  <si>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</si>
  <si>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</si>
  <si>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</si>
  <si>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</si>
  <si>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</si>
  <si>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</si>
  <si>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</si>
  <si>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</si>
  <si>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</si>
  <si>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</si>
  <si>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</si>
  <si>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</si>
  <si>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</si>
  <si>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</si>
  <si>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</si>
  <si>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</si>
  <si>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</si>
  <si>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</si>
  <si>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</si>
  <si>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</si>
  <si>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</si>
  <si>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</si>
  <si>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</si>
  <si>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</si>
  <si>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</si>
  <si>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</si>
  <si>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</si>
  <si>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</si>
  <si>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</si>
  <si>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</si>
  <si>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</si>
  <si>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</si>
  <si>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</si>
  <si>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</si>
  <si>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</si>
  <si>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</si>
  <si>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</si>
  <si>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</si>
  <si>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</si>
  <si>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</si>
  <si>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</si>
  <si>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</si>
  <si>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</si>
  <si>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</si>
  <si>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</si>
  <si>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</si>
  <si>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</si>
  <si>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</si>
  <si>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</si>
  <si>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</si>
  <si>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</si>
  <si>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</si>
  <si>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</si>
  <si>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</si>
  <si>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</si>
  <si>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</si>
  <si>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</si>
  <si>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</si>
  <si>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</si>
  <si>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</si>
  <si>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</si>
  <si>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</si>
  <si>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</si>
  <si>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</si>
  <si>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</si>
  <si>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</si>
  <si>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</si>
  <si>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</si>
  <si>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</si>
  <si>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</si>
  <si>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</si>
  <si>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</si>
  <si>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</si>
  <si>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</si>
  <si>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</si>
  <si>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</si>
  <si>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</si>
  <si>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</si>
  <si>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</si>
  <si>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</si>
  <si>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</si>
  <si>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</si>
  <si>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</si>
  <si>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</si>
  <si>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</si>
  <si>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</si>
  <si>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</si>
  <si>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</si>
  <si>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</si>
  <si>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</si>
  <si>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</si>
  <si>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</si>
  <si>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</si>
  <si>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</si>
  <si>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</si>
  <si>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</si>
  <si>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</si>
  <si>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</si>
  <si>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</si>
  <si>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</si>
  <si>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</si>
  <si>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</si>
  <si>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</si>
  <si>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</si>
  <si>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</si>
  <si>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</si>
  <si>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</si>
  <si>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</si>
  <si>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</si>
  <si>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</si>
  <si>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</si>
  <si>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</si>
  <si>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</si>
  <si>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</si>
  <si>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</si>
  <si>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</si>
  <si>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</si>
  <si>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</si>
  <si>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</si>
  <si>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</si>
  <si>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</si>
  <si>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</si>
  <si>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</si>
  <si>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</si>
  <si>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</si>
  <si>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</si>
  <si>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</si>
  <si>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</si>
  <si>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</si>
  <si>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</si>
  <si>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</si>
  <si>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</si>
  <si>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</si>
  <si>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</si>
  <si>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</si>
  <si>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</si>
  <si>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</si>
  <si>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</si>
  <si>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</si>
  <si>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</si>
  <si>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</si>
  <si>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</si>
  <si>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</si>
  <si>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</si>
  <si>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</si>
  <si>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</si>
  <si>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</si>
  <si>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</si>
  <si>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</si>
  <si>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</si>
  <si>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</si>
  <si>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</si>
  <si>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</si>
  <si>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</si>
  <si>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</si>
  <si>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</si>
  <si>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</si>
  <si>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</si>
  <si>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</si>
  <si>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</si>
  <si>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</si>
  <si>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</si>
  <si>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</si>
  <si>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</si>
  <si>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</si>
  <si>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</si>
  <si>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</si>
  <si>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</si>
  <si>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</si>
  <si>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</si>
  <si>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</si>
  <si>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</si>
  <si>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</si>
  <si>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</si>
  <si>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</si>
  <si>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</si>
  <si>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</si>
  <si>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</si>
  <si>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</si>
  <si>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</si>
  <si>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</si>
  <si>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</si>
  <si>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</si>
  <si>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</si>
  <si>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</si>
  <si>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</si>
  <si>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</si>
  <si>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</si>
  <si>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</si>
  <si>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</si>
  <si>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</si>
  <si>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</si>
  <si>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</si>
  <si>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</si>
  <si>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</si>
  <si>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</si>
  <si>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</si>
  <si>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</si>
  <si>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</si>
  <si>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</si>
  <si>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</si>
  <si>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</si>
  <si>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</si>
  <si>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</si>
  <si>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</si>
  <si>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</si>
  <si>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</si>
  <si>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</si>
  <si>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</si>
  <si>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</si>
  <si>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</si>
  <si>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</si>
  <si>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</si>
  <si>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</si>
  <si>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</si>
  <si>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</si>
  <si>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</si>
  <si>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</si>
  <si>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</si>
  <si>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</si>
  <si>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</si>
  <si>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</si>
  <si>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</si>
  <si>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</si>
  <si>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</si>
  <si>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</si>
  <si>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</si>
  <si>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</si>
  <si>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</si>
  <si>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</si>
  <si>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</si>
  <si>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</si>
  <si>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</si>
  <si>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</si>
  <si>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</si>
  <si>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</si>
  <si>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</si>
  <si>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</si>
  <si>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</si>
  <si>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</si>
  <si>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</si>
  <si>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</si>
  <si>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</si>
  <si>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</si>
  <si>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</si>
  <si>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</si>
  <si>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</si>
  <si>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</si>
  <si>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</si>
  <si>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</si>
  <si>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</si>
  <si>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</si>
  <si>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</si>
  <si>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</si>
  <si>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</si>
  <si>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</si>
  <si>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</si>
  <si>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</si>
  <si>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</si>
  <si>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</si>
  <si>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</si>
  <si>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</si>
  <si>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</si>
  <si>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</si>
  <si>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</si>
  <si>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</si>
  <si>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</si>
  <si>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</si>
  <si>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</si>
  <si>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</si>
  <si>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</si>
  <si>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</si>
  <si>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</si>
  <si>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</si>
  <si>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</si>
  <si>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</si>
  <si>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</si>
  <si>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</si>
  <si>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</si>
  <si>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</si>
  <si>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</si>
  <si>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</si>
  <si>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</si>
  <si>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</si>
  <si>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</si>
  <si>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</si>
  <si>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</si>
  <si>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</si>
  <si>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</si>
  <si>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</si>
  <si>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</si>
  <si>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</si>
  <si>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</si>
  <si>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</si>
  <si>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</si>
  <si>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</si>
  <si>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</si>
  <si>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</si>
  <si>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</si>
  <si>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</si>
  <si>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</si>
  <si>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</si>
  <si>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</si>
  <si>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</si>
  <si>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</si>
  <si>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</si>
  <si>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</si>
  <si>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</si>
  <si>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</si>
  <si>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</si>
  <si>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</si>
  <si>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</si>
  <si>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</si>
  <si>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</si>
  <si>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</si>
  <si>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</si>
  <si>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</si>
  <si>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</si>
  <si>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</si>
  <si>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</si>
  <si>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</si>
  <si>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</si>
  <si>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</si>
  <si>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</si>
  <si>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</si>
  <si>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</si>
  <si>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</si>
  <si>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</si>
  <si>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</si>
  <si>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</si>
  <si>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</si>
  <si>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</si>
  <si>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</si>
  <si>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</si>
  <si>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</si>
  <si>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</si>
  <si>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</si>
  <si>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</si>
  <si>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</si>
  <si>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</si>
  <si>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</si>
  <si>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</si>
  <si>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</si>
  <si>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</si>
  <si>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</si>
  <si>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</si>
  <si>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</si>
  <si>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</si>
  <si>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</si>
  <si>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</si>
  <si>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</si>
  <si>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</si>
  <si>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</si>
  <si>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</si>
  <si>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</si>
  <si>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</si>
  <si>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</si>
  <si>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</si>
  <si>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</si>
  <si>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</si>
  <si>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</si>
  <si>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</si>
  <si>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</si>
  <si>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</si>
  <si>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</si>
  <si>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</si>
  <si>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</si>
  <si>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</si>
  <si>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</si>
  <si>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</si>
  <si>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</si>
  <si>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</si>
  <si>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</si>
  <si>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</si>
  <si>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</si>
  <si>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</si>
  <si>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</si>
  <si>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</si>
  <si>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</si>
  <si>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</si>
  <si>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</si>
  <si>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</si>
  <si>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</si>
  <si>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</si>
  <si>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</si>
  <si>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</si>
  <si>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</si>
  <si>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</si>
  <si>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</si>
  <si>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</si>
  <si>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</si>
  <si>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</si>
  <si>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</si>
  <si>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</si>
  <si>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</si>
  <si>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</si>
  <si>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</si>
  <si>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</si>
  <si>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</si>
  <si>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</si>
  <si>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</si>
  <si>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</si>
  <si>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</si>
  <si>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</si>
  <si>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</si>
  <si>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</si>
  <si>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</si>
  <si>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</si>
  <si>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</si>
  <si>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</si>
  <si>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</si>
  <si>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</si>
  <si>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</si>
  <si>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</si>
  <si>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</si>
  <si>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</si>
  <si>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</si>
  <si>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</si>
  <si>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</si>
  <si>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</si>
  <si>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</si>
  <si>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</si>
  <si>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</si>
  <si>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</si>
  <si>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</si>
  <si>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</si>
  <si>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</si>
  <si>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</si>
  <si>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</si>
  <si>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</si>
  <si>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</si>
  <si>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</si>
  <si>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</si>
  <si>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</si>
  <si>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</si>
  <si>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</si>
  <si>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</si>
  <si>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</si>
  <si>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</si>
  <si>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</si>
  <si>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</si>
  <si>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</si>
  <si>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</si>
  <si>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</si>
  <si>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</si>
  <si>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</si>
  <si>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</si>
  <si>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</si>
  <si>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</si>
  <si>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</si>
  <si>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</si>
  <si>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</si>
  <si>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</si>
  <si>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</si>
  <si>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</si>
  <si>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</si>
  <si>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</si>
  <si>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</si>
  <si>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</si>
  <si>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</si>
  <si>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</si>
  <si>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</si>
  <si>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</si>
  <si>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</si>
  <si>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</si>
  <si>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</si>
  <si>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</si>
  <si>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</si>
  <si>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</si>
  <si>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</si>
  <si>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</si>
  <si>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</si>
  <si>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</si>
  <si>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</si>
  <si>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</si>
  <si>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</si>
  <si>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</si>
  <si>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</si>
  <si>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</si>
  <si>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</si>
  <si>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</si>
  <si>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</si>
  <si>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</si>
  <si>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</si>
  <si>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</si>
  <si>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</si>
  <si>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</si>
  <si>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</si>
  <si>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</si>
  <si>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</si>
  <si>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</si>
  <si>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</si>
  <si>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</si>
  <si>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</si>
  <si>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</si>
  <si>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</si>
  <si>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</si>
  <si>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</si>
  <si>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</si>
  <si>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</si>
  <si>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</si>
  <si>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</si>
  <si>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</si>
  <si>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</si>
  <si>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</si>
  <si>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</si>
  <si>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</si>
  <si>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</si>
  <si>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</si>
  <si>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</si>
  <si>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</si>
  <si>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</si>
  <si>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</si>
  <si>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</si>
  <si>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</si>
  <si>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</si>
  <si>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</si>
  <si>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</si>
  <si>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</si>
  <si>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</si>
  <si>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</si>
  <si>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</si>
  <si>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</si>
  <si>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</si>
  <si>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</si>
  <si>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</si>
  <si>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</si>
  <si>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</si>
  <si>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</si>
  <si>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</si>
  <si>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</si>
  <si>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</si>
  <si>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</si>
  <si>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</si>
  <si>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</si>
  <si>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</si>
  <si>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</si>
  <si>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</si>
  <si>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</si>
  <si>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</si>
  <si>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</si>
  <si>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</si>
  <si>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</si>
  <si>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</si>
  <si>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</si>
  <si>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</si>
  <si>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</si>
  <si>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</si>
  <si>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</si>
  <si>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</si>
  <si>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</si>
  <si>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</si>
  <si>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</si>
  <si>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</si>
  <si>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</si>
  <si>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</si>
  <si>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</si>
  <si>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</si>
  <si>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</si>
  <si>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</si>
  <si>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</si>
  <si>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</si>
  <si>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</si>
  <si>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</si>
  <si>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</si>
  <si>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</si>
  <si>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</si>
  <si>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</si>
  <si>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</si>
  <si>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</si>
  <si>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</si>
  <si>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</si>
  <si>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</si>
  <si>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</si>
  <si>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</si>
  <si>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</si>
  <si>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</si>
  <si>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</si>
  <si>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</si>
  <si>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</si>
  <si>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</si>
  <si>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</si>
  <si>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</si>
  <si>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</si>
  <si>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</si>
  <si>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</si>
  <si>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</si>
  <si>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</si>
  <si>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</si>
  <si>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</si>
  <si>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</si>
  <si>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</si>
  <si>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</si>
  <si>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</si>
  <si>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</si>
  <si>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</si>
  <si>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</si>
  <si>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</si>
  <si>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</si>
  <si>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</si>
  <si>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</si>
  <si>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</si>
  <si>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</si>
  <si>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</si>
  <si>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</si>
  <si>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</si>
  <si>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</si>
  <si>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</si>
  <si>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</si>
  <si>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</si>
  <si>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</si>
  <si>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</si>
  <si>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</si>
  <si>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</si>
  <si>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</si>
  <si>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</si>
  <si>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</si>
  <si>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</si>
  <si>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</si>
  <si>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</si>
  <si>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</si>
  <si>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</si>
  <si>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</si>
  <si>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</si>
  <si>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</si>
  <si>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</si>
  <si>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</si>
  <si>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</si>
  <si>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</si>
  <si>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</si>
  <si>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</si>
  <si>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</si>
  <si>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</si>
  <si>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</si>
  <si>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</si>
  <si>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</si>
  <si>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</si>
  <si>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</si>
  <si>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</si>
  <si>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</si>
  <si>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</si>
  <si>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</si>
  <si>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</si>
  <si>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</si>
  <si>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</si>
  <si>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</si>
  <si>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</si>
  <si>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</si>
  <si>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</si>
  <si>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</si>
  <si>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</si>
  <si>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</si>
  <si>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</si>
  <si>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</si>
  <si>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</si>
  <si>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</si>
  <si>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</si>
  <si>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</si>
  <si>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</si>
  <si>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</si>
  <si>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</si>
  <si>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</si>
  <si>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</si>
  <si>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</si>
  <si>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</si>
  <si>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</si>
  <si>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</si>
  <si>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</si>
  <si>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</si>
  <si>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</si>
  <si>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</si>
  <si>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</si>
  <si>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</si>
  <si>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</si>
  <si>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</si>
  <si>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</si>
  <si>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</si>
  <si>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</si>
  <si>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</si>
  <si>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</si>
  <si>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</si>
  <si>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</si>
  <si>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</si>
  <si>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</si>
  <si>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</si>
  <si>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</si>
  <si>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</si>
  <si>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</si>
  <si>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</si>
  <si>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</si>
  <si>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</si>
  <si>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</si>
  <si>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</si>
  <si>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</si>
  <si>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</si>
  <si>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</si>
  <si>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</si>
  <si>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</si>
  <si>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</si>
  <si>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</si>
  <si>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</si>
  <si>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</si>
  <si>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</si>
  <si>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</si>
  <si>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</si>
  <si>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</si>
  <si>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</si>
  <si>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</si>
  <si>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</si>
  <si>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</si>
  <si>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</si>
  <si>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</si>
  <si>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</si>
  <si>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</si>
  <si>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</si>
  <si>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</si>
  <si>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</si>
  <si>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</si>
  <si>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</si>
  <si>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</si>
  <si>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</si>
  <si>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</si>
  <si>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</si>
  <si>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</si>
  <si>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</si>
  <si>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</si>
  <si>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</si>
  <si>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</si>
  <si>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</si>
  <si>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</si>
  <si>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</si>
  <si>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</si>
  <si>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</si>
  <si>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</si>
  <si>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</si>
  <si>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</si>
  <si>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</si>
  <si>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</si>
  <si>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</si>
  <si>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</si>
  <si>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</si>
  <si>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</si>
  <si>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</si>
  <si>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</si>
  <si>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</si>
  <si>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</si>
  <si>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</si>
  <si>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</si>
  <si>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</si>
  <si>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</si>
  <si>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</si>
  <si>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</si>
  <si>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</si>
  <si>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</si>
  <si>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</si>
  <si>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</si>
  <si>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</si>
  <si>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</si>
  <si>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</si>
  <si>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</si>
  <si>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</si>
  <si>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</si>
  <si>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</si>
  <si>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</si>
  <si>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</si>
  <si>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</si>
  <si>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</si>
  <si>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</si>
  <si>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</si>
  <si>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</si>
  <si>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</si>
  <si>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</si>
  <si>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</si>
  <si>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</si>
  <si>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</si>
  <si>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</si>
  <si>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</si>
  <si>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</si>
  <si>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</si>
  <si>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</si>
  <si>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</si>
  <si>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</si>
  <si>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</si>
  <si>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</si>
  <si>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</si>
  <si>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</si>
  <si>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</si>
  <si>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</si>
  <si>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</si>
  <si>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</si>
  <si>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</si>
  <si>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</si>
  <si>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</si>
  <si>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</si>
  <si>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</si>
  <si>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</si>
  <si>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</si>
  <si>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</si>
  <si>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</si>
  <si>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</si>
  <si>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</si>
  <si>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</si>
  <si>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</si>
  <si>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</si>
  <si>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</si>
  <si>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</si>
  <si>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</si>
  <si>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</si>
  <si>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</si>
  <si>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</si>
  <si>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</si>
  <si>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</si>
  <si>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</si>
  <si>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</si>
  <si>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</si>
  <si>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</si>
  <si>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</si>
  <si>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</si>
  <si>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</si>
  <si>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</si>
  <si>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</si>
  <si>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</si>
  <si>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</si>
  <si>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</si>
  <si>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</si>
  <si>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</si>
  <si>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</si>
  <si>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</si>
  <si>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</si>
  <si>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</si>
  <si>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</si>
  <si>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</si>
  <si>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</si>
  <si>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</si>
  <si>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</si>
  <si>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</si>
  <si>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</si>
  <si>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</si>
  <si>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</si>
  <si>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</si>
  <si>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</si>
  <si>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</si>
  <si>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</si>
  <si>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</si>
  <si>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</si>
  <si>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</si>
  <si>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</si>
  <si>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</si>
  <si>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</si>
  <si>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</si>
  <si>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</si>
  <si>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</si>
  <si>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</si>
  <si>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</si>
  <si>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</si>
  <si>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</si>
  <si>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</si>
  <si>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</si>
  <si>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</si>
  <si>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</si>
  <si>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</si>
  <si>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</si>
  <si>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</si>
  <si>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</si>
  <si>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</si>
  <si>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</si>
  <si>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</si>
  <si>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</si>
  <si>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</si>
  <si>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</si>
  <si>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</si>
  <si>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</si>
  <si>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</si>
  <si>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</si>
  <si>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</si>
  <si>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</si>
  <si>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</si>
  <si>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</si>
  <si>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</si>
  <si>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</si>
  <si>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</si>
  <si>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</si>
  <si>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</si>
  <si>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</si>
  <si>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</si>
  <si>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</si>
  <si>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</si>
  <si>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</si>
  <si>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</si>
  <si>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</si>
  <si>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</si>
  <si>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</si>
  <si>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</si>
  <si>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</si>
  <si>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</si>
  <si>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</si>
  <si>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</si>
  <si>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</si>
  <si>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</si>
  <si>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</si>
  <si>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</si>
  <si>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</si>
  <si>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</si>
  <si>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</si>
  <si>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</si>
  <si>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</si>
  <si>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</si>
  <si>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</si>
  <si>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</si>
  <si>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</si>
  <si>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</si>
  <si>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</si>
  <si>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</si>
  <si>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</si>
  <si>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</si>
  <si>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</si>
  <si>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</si>
  <si>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</si>
  <si>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</si>
  <si>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</si>
  <si>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</si>
  <si>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</si>
  <si>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</si>
  <si>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</si>
  <si>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</si>
  <si>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</si>
  <si>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</si>
  <si>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</si>
  <si>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</si>
  <si>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</si>
  <si>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</si>
  <si>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</si>
  <si>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</si>
  <si>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</si>
  <si>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</si>
  <si>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</si>
  <si>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</si>
  <si>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</si>
  <si>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</si>
  <si>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</si>
  <si>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</si>
  <si>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</si>
  <si>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</si>
  <si>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</si>
  <si>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</si>
  <si>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</si>
  <si>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</si>
  <si>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</si>
  <si>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</si>
  <si>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</si>
  <si>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</si>
  <si>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</si>
  <si>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</si>
  <si>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</si>
  <si>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</si>
  <si>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</si>
  <si>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</si>
  <si>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</si>
  <si>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</si>
  <si>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</si>
  <si>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</si>
  <si>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</si>
  <si>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</si>
  <si>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</si>
  <si>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</si>
  <si>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</si>
  <si>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</si>
  <si>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</si>
  <si>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</si>
  <si>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</si>
  <si>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</si>
  <si>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</si>
  <si>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</si>
  <si>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</si>
  <si>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</si>
  <si>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</si>
  <si>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</si>
  <si>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</si>
  <si>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</si>
  <si>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</si>
  <si>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</si>
  <si>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</si>
  <si>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</si>
  <si>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</si>
  <si>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</si>
  <si>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</si>
  <si>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</si>
  <si>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</si>
  <si>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</si>
  <si>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</si>
  <si>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</si>
  <si>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</si>
  <si>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</si>
  <si>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</si>
  <si>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</si>
  <si>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</si>
  <si>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</si>
  <si>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</si>
  <si>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</si>
  <si>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</si>
  <si>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</si>
  <si>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</si>
  <si>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</si>
  <si>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</si>
  <si>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</si>
  <si>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</si>
  <si>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</si>
  <si>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</si>
  <si>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</si>
  <si>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</si>
  <si>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</si>
  <si>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</si>
  <si>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</si>
  <si>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</si>
  <si>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</si>
  <si>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</si>
  <si>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</si>
  <si>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</si>
  <si>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</si>
  <si>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</si>
  <si>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</si>
  <si>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</si>
  <si>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</si>
  <si>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</si>
  <si>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</si>
  <si>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</si>
  <si>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</si>
  <si>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</si>
  <si>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</si>
  <si>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</si>
  <si>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</si>
  <si>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</si>
  <si>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</si>
  <si>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</si>
  <si>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</si>
  <si>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</si>
  <si>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</si>
  <si>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</si>
  <si>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</si>
  <si>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</si>
  <si>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</si>
  <si>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</si>
  <si>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</si>
  <si>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</si>
  <si>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</si>
  <si>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</si>
  <si>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</si>
  <si>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</si>
  <si>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</si>
  <si>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</si>
  <si>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</si>
  <si>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</si>
  <si>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</si>
  <si>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</si>
  <si>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</si>
  <si>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</si>
  <si>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</si>
  <si>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</si>
  <si>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</si>
  <si>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</si>
  <si>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</si>
  <si>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</si>
  <si>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</si>
  <si>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</si>
  <si>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</si>
  <si>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</si>
  <si>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</si>
  <si>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</si>
  <si>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</si>
  <si>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</si>
  <si>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</si>
  <si>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</si>
  <si>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</si>
  <si>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</si>
  <si>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</si>
  <si>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</si>
  <si>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</si>
  <si>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</si>
  <si>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</si>
  <si>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</si>
  <si>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</si>
  <si>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</si>
  <si>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</si>
  <si>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</si>
  <si>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</si>
  <si>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</si>
  <si>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</si>
  <si>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</si>
  <si>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</si>
  <si>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</si>
  <si>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</si>
  <si>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</si>
  <si>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</si>
  <si>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</si>
  <si>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</si>
  <si>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</si>
  <si>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</si>
  <si>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</si>
  <si>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</si>
  <si>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</si>
  <si>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</si>
  <si>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</si>
  <si>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</si>
  <si>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</si>
  <si>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</si>
  <si>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</si>
  <si>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</si>
  <si>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</si>
  <si>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</si>
  <si>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</si>
  <si>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</si>
  <si>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</si>
  <si>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</si>
  <si>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</si>
  <si>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</si>
  <si>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</si>
  <si>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</si>
  <si>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</si>
  <si>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</si>
  <si>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</si>
  <si>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</si>
  <si>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</si>
  <si>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</si>
  <si>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</si>
  <si>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</si>
  <si>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</si>
  <si>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</si>
  <si>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</si>
  <si>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</si>
  <si>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</si>
  <si>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</si>
  <si>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</si>
  <si>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</si>
  <si>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</si>
  <si>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</si>
  <si>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</si>
  <si>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</si>
  <si>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</si>
  <si>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</si>
  <si>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</si>
  <si>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</si>
  <si>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</si>
  <si>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</si>
  <si>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</si>
  <si>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</si>
  <si>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</si>
  <si>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</si>
  <si>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</si>
  <si>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</si>
  <si>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</si>
  <si>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</si>
  <si>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</si>
  <si>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</si>
  <si>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</si>
  <si>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</si>
  <si>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</si>
  <si>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</si>
  <si>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</si>
  <si>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</si>
  <si>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</si>
  <si>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</si>
  <si>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</si>
  <si>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</si>
  <si>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</si>
  <si>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</si>
  <si>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</si>
  <si>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</si>
  <si>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</si>
  <si>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</si>
  <si>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</si>
  <si>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</si>
  <si>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</si>
  <si>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</si>
  <si>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</si>
  <si>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</si>
  <si>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</si>
  <si>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</si>
  <si>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</si>
  <si>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</si>
  <si>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</si>
  <si>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</si>
  <si>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</si>
  <si>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</si>
  <si>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</si>
  <si>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</si>
  <si>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</si>
  <si>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</si>
  <si>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</si>
  <si>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</si>
  <si>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</si>
  <si>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</si>
  <si>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</si>
  <si>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</si>
  <si>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</si>
  <si>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</si>
  <si>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</si>
  <si>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</si>
  <si>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</si>
  <si>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</si>
  <si>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</si>
  <si>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</si>
  <si>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</si>
  <si>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</si>
  <si>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</si>
  <si>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</si>
  <si>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</si>
  <si>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</si>
  <si>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</si>
  <si>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</si>
  <si>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</si>
  <si>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</si>
  <si>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</si>
  <si>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</si>
  <si>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</si>
  <si>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</si>
  <si>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</si>
  <si>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</si>
  <si>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</si>
  <si>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</si>
  <si>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</si>
  <si>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</si>
  <si>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</si>
  <si>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</si>
  <si>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</si>
  <si>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</si>
  <si>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</si>
  <si>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</si>
  <si>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</si>
  <si>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</si>
  <si>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</si>
  <si>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</si>
  <si>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</si>
  <si>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</si>
  <si>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</si>
  <si>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</si>
  <si>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</si>
  <si>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</si>
  <si>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</si>
  <si>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</si>
  <si>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</si>
  <si>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</si>
  <si>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</si>
  <si>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</si>
  <si>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</si>
  <si>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</si>
  <si>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</si>
  <si>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</si>
  <si>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</si>
  <si>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</si>
  <si>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</si>
  <si>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</si>
  <si>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</si>
  <si>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</si>
  <si>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</si>
  <si>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</si>
  <si>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</si>
  <si>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</si>
  <si>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</si>
  <si>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</si>
  <si>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</si>
  <si>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</si>
  <si>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</si>
  <si>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</si>
  <si>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</si>
  <si>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</si>
  <si>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</si>
  <si>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</si>
  <si>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</si>
  <si>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</si>
  <si>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</si>
  <si>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</si>
  <si>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</si>
  <si>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</si>
  <si>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</si>
  <si>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</si>
  <si>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</si>
  <si>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</si>
  <si>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</si>
  <si>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</si>
  <si>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</si>
  <si>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</si>
  <si>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</si>
  <si>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</si>
  <si>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</si>
  <si>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</si>
  <si>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</si>
  <si>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</si>
  <si>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</si>
  <si>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</si>
  <si>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</si>
  <si>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</si>
  <si>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</si>
  <si>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</si>
  <si>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</si>
  <si>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</si>
  <si>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</si>
  <si>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</si>
  <si>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</si>
  <si>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</si>
  <si>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</si>
  <si>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</si>
  <si>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</si>
  <si>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</si>
  <si>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</si>
  <si>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</si>
  <si>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</si>
  <si>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</si>
  <si>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</si>
  <si>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</si>
  <si>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</si>
  <si>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</si>
  <si>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</si>
  <si>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</si>
  <si>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</si>
  <si>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</si>
  <si>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</si>
  <si>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</si>
  <si>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</si>
  <si>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</si>
  <si>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</si>
  <si>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</si>
  <si>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</si>
  <si>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</si>
  <si>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</si>
  <si>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</si>
  <si>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</si>
  <si>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</si>
  <si>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</si>
  <si>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</si>
  <si>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</si>
  <si>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</si>
  <si>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</si>
  <si>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</si>
  <si>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</si>
  <si>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</si>
  <si>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</si>
  <si>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</si>
  <si>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</si>
  <si>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</si>
  <si>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</si>
  <si>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</si>
  <si>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</si>
  <si>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</si>
  <si>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</si>
  <si>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</si>
  <si>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</si>
  <si>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</si>
  <si>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</si>
  <si>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</si>
  <si>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</si>
  <si>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</si>
  <si>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</si>
  <si>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</si>
  <si>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</si>
  <si>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</si>
  <si>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</si>
  <si>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</si>
  <si>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</si>
  <si>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</si>
  <si>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</si>
  <si>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</si>
  <si>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</si>
  <si>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</si>
  <si>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</si>
  <si>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</si>
  <si>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</si>
  <si>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</si>
  <si>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</si>
  <si>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</si>
  <si>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</si>
  <si>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</si>
  <si>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</si>
  <si>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</si>
  <si>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</si>
  <si>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</si>
  <si>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</si>
  <si>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</si>
  <si>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</si>
  <si>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</si>
  <si>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</si>
  <si>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</si>
  <si>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</si>
  <si>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</si>
  <si>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</si>
  <si>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</si>
  <si>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</si>
  <si>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</si>
  <si>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</si>
  <si>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</si>
  <si>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</si>
  <si>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</si>
  <si>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</si>
  <si>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</si>
  <si>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</si>
  <si>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</si>
  <si>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</si>
  <si>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</si>
  <si>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</si>
  <si>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</si>
  <si>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</si>
  <si>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</si>
  <si>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</si>
  <si>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</si>
  <si>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</si>
  <si>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</si>
  <si>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</si>
  <si>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</si>
  <si>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</si>
  <si>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</si>
  <si>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</si>
  <si>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</si>
  <si>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</si>
  <si>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</si>
  <si>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</si>
  <si>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</si>
  <si>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</si>
  <si>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</si>
  <si>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</si>
  <si>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</si>
  <si>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</si>
  <si>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</si>
  <si>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</si>
  <si>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</si>
  <si>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</si>
  <si>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</si>
  <si>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</si>
  <si>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</si>
  <si>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</si>
  <si>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</si>
  <si>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</si>
  <si>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</si>
  <si>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</si>
  <si>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</si>
  <si>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</si>
  <si>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</si>
  <si>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</si>
  <si>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</si>
  <si>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</si>
  <si>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</si>
  <si>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</si>
  <si>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</si>
  <si>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</si>
  <si>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</si>
  <si>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</si>
  <si>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</si>
  <si>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</si>
  <si>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</si>
  <si>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</si>
  <si>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</si>
  <si>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</si>
  <si>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</si>
  <si>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</si>
  <si>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</si>
  <si>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</si>
  <si>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</si>
  <si>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</si>
  <si>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</si>
  <si>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</si>
  <si>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</si>
  <si>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</si>
  <si>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</si>
  <si>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</si>
  <si>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</si>
  <si>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</si>
  <si>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</si>
  <si>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</si>
  <si>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</si>
  <si>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</si>
  <si>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</si>
  <si>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</si>
  <si>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</si>
  <si>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</si>
  <si>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</si>
  <si>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</si>
  <si>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</si>
  <si>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</si>
  <si>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</si>
  <si>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</si>
  <si>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</si>
  <si>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</si>
  <si>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</si>
  <si>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</si>
  <si>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</si>
  <si>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</si>
  <si>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</si>
  <si>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</si>
  <si>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</si>
  <si>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</si>
  <si>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</si>
  <si>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</si>
  <si>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</si>
  <si>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</si>
  <si>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</si>
  <si>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</si>
  <si>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</si>
  <si>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</si>
  <si>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</si>
  <si>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</si>
  <si>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</si>
  <si>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</si>
  <si>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</si>
  <si>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</si>
  <si>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</si>
  <si>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</si>
  <si>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</si>
  <si>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</si>
  <si>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</si>
  <si>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</si>
  <si>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</si>
  <si>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</si>
  <si>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</si>
  <si>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</si>
  <si>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</si>
  <si>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</si>
  <si>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</si>
  <si>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</si>
  <si>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</si>
  <si>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</si>
  <si>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</si>
  <si>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</si>
  <si>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</si>
  <si>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</si>
  <si>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</si>
  <si>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</si>
  <si>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</si>
  <si>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</si>
  <si>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</si>
  <si>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</si>
  <si>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</si>
  <si>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</si>
  <si>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</si>
  <si>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</si>
  <si>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</si>
  <si>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</si>
  <si>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</si>
  <si>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</si>
  <si>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</si>
  <si>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</si>
  <si>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</si>
  <si>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</si>
  <si>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</si>
  <si>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</si>
  <si>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</si>
  <si>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</si>
  <si>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</si>
  <si>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</si>
  <si>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</si>
  <si>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</si>
  <si>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</si>
  <si>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</si>
  <si>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</si>
  <si>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</si>
  <si>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</si>
  <si>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</si>
  <si>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</si>
  <si>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</si>
  <si>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</si>
  <si>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</si>
  <si>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</si>
  <si>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</si>
  <si>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</si>
  <si>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</si>
  <si>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</si>
  <si>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</si>
  <si>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</si>
  <si>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</si>
  <si>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</si>
  <si>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</si>
  <si>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</si>
  <si>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</si>
  <si>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</si>
  <si>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</si>
  <si>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</si>
  <si>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</si>
  <si>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</si>
  <si>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</si>
  <si>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</si>
  <si>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</si>
  <si>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</si>
  <si>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</si>
  <si>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</si>
  <si>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</si>
  <si>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</si>
  <si>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</si>
  <si>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</si>
  <si>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</si>
  <si>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</si>
  <si>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</si>
  <si>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</si>
  <si>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</si>
  <si>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</si>
  <si>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</si>
  <si>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</si>
  <si>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</si>
  <si>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</si>
  <si>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</si>
  <si>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</si>
  <si>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</si>
  <si>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</si>
  <si>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</si>
  <si>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</si>
  <si>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</si>
  <si>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</si>
  <si>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</si>
  <si>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</si>
  <si>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</si>
  <si>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</si>
  <si>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</si>
  <si>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</si>
  <si>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</si>
  <si>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</si>
  <si>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</si>
  <si>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</si>
  <si>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</si>
  <si>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</si>
  <si>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</si>
  <si>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</si>
  <si>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</si>
  <si>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</si>
  <si>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</si>
  <si>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</si>
  <si>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</si>
  <si>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</si>
  <si>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</si>
  <si>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</si>
  <si>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</si>
  <si>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</si>
  <si>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</si>
  <si>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</si>
  <si>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</si>
  <si>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</si>
  <si>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</si>
  <si>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</si>
  <si>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</si>
  <si>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</si>
  <si>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</si>
  <si>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</si>
  <si>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</si>
  <si>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</si>
  <si>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</si>
  <si>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</si>
  <si>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</si>
  <si>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</si>
  <si>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</si>
  <si>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</si>
  <si>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</si>
  <si>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</si>
  <si>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</si>
  <si>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</si>
  <si>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</si>
  <si>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</si>
  <si>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</si>
  <si>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</si>
  <si>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</si>
  <si>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</si>
  <si>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</si>
  <si>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</si>
  <si>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</si>
  <si>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</si>
  <si>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</si>
  <si>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</si>
  <si>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</si>
  <si>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</si>
  <si>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</si>
  <si>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</si>
  <si>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</si>
  <si>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</si>
  <si>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</si>
  <si>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</si>
  <si>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</si>
  <si>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</si>
  <si>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</si>
  <si>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</si>
  <si>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</si>
  <si>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</si>
  <si>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</si>
  <si>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</si>
  <si>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</si>
  <si>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</si>
  <si>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</si>
  <si>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</si>
  <si>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</si>
  <si>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</si>
  <si>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</si>
  <si>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</si>
  <si>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</si>
  <si>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</si>
  <si>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</si>
  <si>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</si>
  <si>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</si>
  <si>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</si>
  <si>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</si>
  <si>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</si>
  <si>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</si>
  <si>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</si>
  <si>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</si>
  <si>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</si>
  <si>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</si>
  <si>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</si>
  <si>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</si>
  <si>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</si>
  <si>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</si>
  <si>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</si>
  <si>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</si>
  <si>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</si>
  <si>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</si>
  <si>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</si>
  <si>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</si>
  <si>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</si>
  <si>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</si>
  <si>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</si>
  <si>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</si>
  <si>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</si>
  <si>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</si>
  <si>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</si>
  <si>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</si>
  <si>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</si>
  <si>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</si>
  <si>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</si>
  <si>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</si>
  <si>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</si>
  <si>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</si>
  <si>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</si>
  <si>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</si>
  <si>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</si>
  <si>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</si>
  <si>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</si>
  <si>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</si>
  <si>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</si>
  <si>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</si>
  <si>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</si>
  <si>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</si>
  <si>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</si>
  <si>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</si>
  <si>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</si>
  <si>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</si>
  <si>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</si>
  <si>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</si>
  <si>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</si>
  <si>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</si>
  <si>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</si>
  <si>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</si>
  <si>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</si>
  <si>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</si>
  <si>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</si>
  <si>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</si>
  <si>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</si>
  <si>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</si>
  <si>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</si>
  <si>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</si>
  <si>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</si>
  <si>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</si>
  <si>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</si>
  <si>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</si>
  <si>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</si>
  <si>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</si>
  <si>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</si>
  <si>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</si>
  <si>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</si>
  <si>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</si>
  <si>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</si>
  <si>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</si>
  <si>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</si>
  <si>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</si>
  <si>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</si>
  <si>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</si>
  <si>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</si>
  <si>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</si>
  <si>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</si>
  <si>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</si>
  <si>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</si>
  <si>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</si>
  <si>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</si>
  <si>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</si>
  <si>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</si>
  <si>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</si>
  <si>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</si>
  <si>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</si>
  <si>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</si>
  <si>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</si>
  <si>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</si>
  <si>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</si>
  <si>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</si>
  <si>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</si>
  <si>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</si>
  <si>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</si>
  <si>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</si>
  <si>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</si>
  <si>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</si>
  <si>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</si>
  <si>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</si>
  <si>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</si>
  <si>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</si>
  <si>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</si>
  <si>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</si>
  <si>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</si>
  <si>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</si>
  <si>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</si>
  <si>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</si>
  <si>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</si>
  <si>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</si>
  <si>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</si>
  <si>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</si>
  <si>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</si>
  <si>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</si>
  <si>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</si>
  <si>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</si>
  <si>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</si>
  <si>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</si>
  <si>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</si>
  <si>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</si>
  <si>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</si>
  <si>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</si>
  <si>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</si>
  <si>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</si>
  <si>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</si>
  <si>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</si>
  <si>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</si>
  <si>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</si>
  <si>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</si>
  <si>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</si>
  <si>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</si>
  <si>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</si>
  <si>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</si>
  <si>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</si>
  <si>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</si>
  <si>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</si>
  <si>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</si>
  <si>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</si>
  <si>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</si>
  <si>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</si>
  <si>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</si>
  <si>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</si>
  <si>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</si>
  <si>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</si>
  <si>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</si>
  <si>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</si>
  <si>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</si>
  <si>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</si>
  <si>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</si>
  <si>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</si>
  <si>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</si>
  <si>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</si>
  <si>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</si>
  <si>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</si>
  <si>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</si>
  <si>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</si>
  <si>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</si>
  <si>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</si>
  <si>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</si>
  <si>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</si>
  <si>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</si>
  <si>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</si>
  <si>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</si>
  <si>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</si>
  <si>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</si>
  <si>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</si>
  <si>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</si>
  <si>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</si>
  <si>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</si>
  <si>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</si>
  <si>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</si>
  <si>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</si>
  <si>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</si>
  <si>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</si>
  <si>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</si>
  <si>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</si>
  <si>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</si>
  <si>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</si>
  <si>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</si>
  <si>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</si>
  <si>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</si>
  <si>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</si>
  <si>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</si>
  <si>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</si>
  <si>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</si>
  <si>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</si>
  <si>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</si>
  <si>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</si>
  <si>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</si>
  <si>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</si>
  <si>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</si>
  <si>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</si>
  <si>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</si>
  <si>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</si>
  <si>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</si>
  <si>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</si>
  <si>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</si>
  <si>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</si>
  <si>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</si>
  <si>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</si>
  <si>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</si>
  <si>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</si>
  <si>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</si>
  <si>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</si>
  <si>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</si>
  <si>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</si>
  <si>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</si>
  <si>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</si>
  <si>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</si>
  <si>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</si>
  <si>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</si>
  <si>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</si>
  <si>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</si>
  <si>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</si>
  <si>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</si>
  <si>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</si>
  <si>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</si>
  <si>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</si>
  <si>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</si>
  <si>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</si>
  <si>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</si>
  <si>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</si>
  <si>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</si>
  <si>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</si>
  <si>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</si>
  <si>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</si>
  <si>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</si>
  <si>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</si>
  <si>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</si>
  <si>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</si>
  <si>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</si>
  <si>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</si>
  <si>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</si>
  <si>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</si>
  <si>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</si>
  <si>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</si>
  <si>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</si>
  <si>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</si>
  <si>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</si>
  <si>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</si>
  <si>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</si>
  <si>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</si>
  <si>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</si>
  <si>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</si>
  <si>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</si>
  <si>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</si>
  <si>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</si>
  <si>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</si>
  <si>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</si>
  <si>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</si>
  <si>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</si>
  <si>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</si>
  <si>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</si>
  <si>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</si>
  <si>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</si>
  <si>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</si>
  <si>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</si>
  <si>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</si>
  <si>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</si>
  <si>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</si>
  <si>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</si>
  <si>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</si>
  <si>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</si>
  <si>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</si>
  <si>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</si>
  <si>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</si>
  <si>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</si>
  <si>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</si>
  <si>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</si>
  <si>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</si>
  <si>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</si>
  <si>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</si>
  <si>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</si>
  <si>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</si>
  <si>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</si>
  <si>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</si>
  <si>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</si>
  <si>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</si>
  <si>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</si>
  <si>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</si>
  <si>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</si>
  <si>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</si>
  <si>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</si>
  <si>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</si>
  <si>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</si>
  <si>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</si>
  <si>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</si>
  <si>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</si>
  <si>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</si>
  <si>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</si>
  <si>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</si>
  <si>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</si>
  <si>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</si>
  <si>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</si>
  <si>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</si>
  <si>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</si>
  <si>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</si>
  <si>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</si>
  <si>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</si>
  <si>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</si>
  <si>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</si>
  <si>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</si>
  <si>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</si>
  <si>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</si>
  <si>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</si>
  <si>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</si>
  <si>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</si>
  <si>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</si>
  <si>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</si>
  <si>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</si>
  <si>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</si>
  <si>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</si>
  <si>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</si>
  <si>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</si>
  <si>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</si>
  <si>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</si>
  <si>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</si>
  <si>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</si>
  <si>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</si>
  <si>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</si>
  <si>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</si>
  <si>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</si>
  <si>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</si>
  <si>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</si>
  <si>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</si>
  <si>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</si>
  <si>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</si>
  <si>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</si>
  <si>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</si>
  <si>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</si>
  <si>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</si>
  <si>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</si>
  <si>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</si>
  <si>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</si>
  <si>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</si>
  <si>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</si>
  <si>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</si>
  <si>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</si>
  <si>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</si>
  <si>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</si>
  <si>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</si>
  <si>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</si>
  <si>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</si>
  <si>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</si>
  <si>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</si>
  <si>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</si>
  <si>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</si>
  <si>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</si>
  <si>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</si>
  <si>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</si>
  <si>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</si>
  <si>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</si>
  <si>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</si>
  <si>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</si>
  <si>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</si>
  <si>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</si>
  <si>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</si>
  <si>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</si>
  <si>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</si>
  <si>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</si>
  <si>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</si>
  <si>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</si>
  <si>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</si>
  <si>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</si>
  <si>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</si>
  <si>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</si>
  <si>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</si>
  <si>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</si>
  <si>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</si>
  <si>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</si>
  <si>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</si>
  <si>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</si>
  <si>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</si>
  <si>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</si>
  <si>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</si>
  <si>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</si>
  <si>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</si>
  <si>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</si>
  <si>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</si>
  <si>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</si>
  <si>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</si>
  <si>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</si>
  <si>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</si>
  <si>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</si>
  <si>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</si>
  <si>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</si>
  <si>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</si>
  <si>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</si>
  <si>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</si>
  <si>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</si>
  <si>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</si>
  <si>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</si>
  <si>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</si>
  <si>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</si>
  <si>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</si>
  <si>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</si>
  <si>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</si>
  <si>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</si>
  <si>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</si>
  <si>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</si>
  <si>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</si>
  <si>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</si>
  <si>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</si>
  <si>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</si>
  <si>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</si>
  <si>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</si>
  <si>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</si>
  <si>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</si>
  <si>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</si>
  <si>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</si>
  <si>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</si>
  <si>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</si>
  <si>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</si>
  <si>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</si>
  <si>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</si>
  <si>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</si>
  <si>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</si>
  <si>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</si>
  <si>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</si>
  <si>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</si>
  <si>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</si>
  <si>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</si>
  <si>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</si>
  <si>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</si>
  <si>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</si>
  <si>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</si>
  <si>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</si>
  <si>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</si>
  <si>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</si>
  <si>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</si>
  <si>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</si>
  <si>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</si>
  <si>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</si>
  <si>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</si>
  <si>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</si>
  <si>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</si>
  <si>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</si>
  <si>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</si>
  <si>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</si>
  <si>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</si>
  <si>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</si>
  <si>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</si>
  <si>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</si>
  <si>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</si>
  <si>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</si>
  <si>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</si>
  <si>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</si>
  <si>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</si>
  <si>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</si>
  <si>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</si>
  <si>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</si>
  <si>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</si>
  <si>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</si>
  <si>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</si>
  <si>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</si>
  <si>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</si>
  <si>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</si>
  <si>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</si>
  <si>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</si>
  <si>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</si>
  <si>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</si>
  <si>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</si>
  <si>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</si>
  <si>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</si>
  <si>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</si>
  <si>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</si>
  <si>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</si>
  <si>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</si>
  <si>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</si>
  <si>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</si>
  <si>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</si>
  <si>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</si>
  <si>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</si>
  <si>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</si>
  <si>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</si>
  <si>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</si>
  <si>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</si>
  <si>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</si>
  <si>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</si>
  <si>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</si>
  <si>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</si>
  <si>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</si>
  <si>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</si>
  <si>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</si>
  <si>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</si>
  <si>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</si>
  <si>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</si>
  <si>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</si>
  <si>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</si>
  <si>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</si>
  <si>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</si>
  <si>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</si>
  <si>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</si>
  <si>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</si>
  <si>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</si>
  <si>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</si>
  <si>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</si>
  <si>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</si>
  <si>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</si>
  <si>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</si>
  <si>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</si>
  <si>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</si>
  <si>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</si>
  <si>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</si>
  <si>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</si>
  <si>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</si>
  <si>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</si>
  <si>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</si>
  <si>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</si>
  <si>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</si>
  <si>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</si>
  <si>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</si>
  <si>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</si>
  <si>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</si>
  <si>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</si>
  <si>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</si>
  <si>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</si>
  <si>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</si>
  <si>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</si>
  <si>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</si>
  <si>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</si>
  <si>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</si>
  <si>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</si>
  <si>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</si>
  <si>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</si>
  <si>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</si>
  <si>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</si>
  <si>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</si>
  <si>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</si>
  <si>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</si>
  <si>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</si>
  <si>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</si>
  <si>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</si>
  <si>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</si>
  <si>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</si>
  <si>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</si>
  <si>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</si>
  <si>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</si>
  <si>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</si>
  <si>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</si>
  <si>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</si>
  <si>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</si>
  <si>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</si>
  <si>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</si>
  <si>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</si>
  <si>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</si>
  <si>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</si>
  <si>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</si>
  <si>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</si>
  <si>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</si>
  <si>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</si>
  <si>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</si>
  <si>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</si>
  <si>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</si>
  <si>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</si>
  <si>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</si>
  <si>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</si>
  <si>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</si>
  <si>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</si>
  <si>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</si>
  <si>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</si>
  <si>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</si>
  <si>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</si>
  <si>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</si>
  <si>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</si>
  <si>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</si>
  <si>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</si>
  <si>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</si>
  <si>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</si>
  <si>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</si>
  <si>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</si>
  <si>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</si>
  <si>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</si>
  <si>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</si>
  <si>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</si>
  <si>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</si>
  <si>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</si>
  <si>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</si>
  <si>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</si>
  <si>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</si>
  <si>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</si>
  <si>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</si>
  <si>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</si>
  <si>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</si>
  <si>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</si>
  <si>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</si>
  <si>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</si>
  <si>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</si>
  <si>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</si>
  <si>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</si>
  <si>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</si>
  <si>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</si>
  <si>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</si>
  <si>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</si>
  <si>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</si>
  <si>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</si>
  <si>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</si>
  <si>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</si>
  <si>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</si>
  <si>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</si>
  <si>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</si>
  <si>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</si>
  <si>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</si>
  <si>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</si>
  <si>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</si>
  <si>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</si>
  <si>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</si>
  <si>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</si>
  <si>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</si>
  <si>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</si>
  <si>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</si>
  <si>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</si>
  <si>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</si>
  <si>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</si>
  <si>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</si>
  <si>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</si>
  <si>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</si>
  <si>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</si>
  <si>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</si>
  <si>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</si>
  <si>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</si>
  <si>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</si>
  <si>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</si>
  <si>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</si>
  <si>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</si>
  <si>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</si>
  <si>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</si>
  <si>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</si>
  <si>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</si>
  <si>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</si>
  <si>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</si>
  <si>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</si>
  <si>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</si>
  <si>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</si>
  <si>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</si>
  <si>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</si>
  <si>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</si>
  <si>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</si>
  <si>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</si>
  <si>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</si>
  <si>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</si>
  <si>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</si>
  <si>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</si>
  <si>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</si>
  <si>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</si>
  <si>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</si>
  <si>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</si>
  <si>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</si>
  <si>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</si>
  <si>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</si>
  <si>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</si>
  <si>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</si>
  <si>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</si>
  <si>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</si>
  <si>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</si>
  <si>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</si>
  <si>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</si>
  <si>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</si>
  <si>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</si>
  <si>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</si>
  <si>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</si>
  <si>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</si>
  <si>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</si>
  <si>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</si>
  <si>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</si>
  <si>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</si>
  <si>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</si>
  <si>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</si>
  <si>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</si>
  <si>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</si>
  <si>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</si>
  <si>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</si>
  <si>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</si>
  <si>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</si>
  <si>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</si>
  <si>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</si>
  <si>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</si>
  <si>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</si>
  <si>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</si>
  <si>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</si>
  <si>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</si>
  <si>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</si>
  <si>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</si>
  <si>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</si>
  <si>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</si>
  <si>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</si>
  <si>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</si>
  <si>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</si>
  <si>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</si>
  <si>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</si>
  <si>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</si>
  <si>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</si>
  <si>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</si>
  <si>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</si>
  <si>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</si>
  <si>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</si>
  <si>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</si>
  <si>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</si>
  <si>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</si>
  <si>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</si>
  <si>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</si>
  <si>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</si>
  <si>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</si>
  <si>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</si>
  <si>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</si>
  <si>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</si>
  <si>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</si>
  <si>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</si>
  <si>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</si>
  <si>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</si>
  <si>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</si>
  <si>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</si>
  <si>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</si>
  <si>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</si>
  <si>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</si>
  <si>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</si>
  <si>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</si>
  <si>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</si>
  <si>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</si>
  <si>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</si>
  <si>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</si>
  <si>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</si>
  <si>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</si>
  <si>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</si>
  <si>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</si>
  <si>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</si>
  <si>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</si>
  <si>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</si>
  <si>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</si>
  <si>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</si>
  <si>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</si>
  <si>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</si>
  <si>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</si>
  <si>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</si>
  <si>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</si>
  <si>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</si>
  <si>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</si>
  <si>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</si>
  <si>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</si>
  <si>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</si>
  <si>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</si>
  <si>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</si>
  <si>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</si>
  <si>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</si>
  <si>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</si>
  <si>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</si>
  <si>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</si>
  <si>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</si>
  <si>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</si>
  <si>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</si>
  <si>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</si>
  <si>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</si>
  <si>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</si>
  <si>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</si>
  <si>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</si>
  <si>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</si>
  <si>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</si>
  <si>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</si>
  <si>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</si>
  <si>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</si>
  <si>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</si>
  <si>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</si>
  <si>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</si>
  <si>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</si>
  <si>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</si>
  <si>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</si>
  <si>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</si>
  <si>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</si>
  <si>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</si>
  <si>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</si>
  <si>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</si>
  <si>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</si>
  <si>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</si>
  <si>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</si>
  <si>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</si>
  <si>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</si>
  <si>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</si>
  <si>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</si>
  <si>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</si>
  <si>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</si>
  <si>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</si>
  <si>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</si>
  <si>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</si>
  <si>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</si>
  <si>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</si>
  <si>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</si>
  <si>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</si>
  <si>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</si>
  <si>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</si>
  <si>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</si>
  <si>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</si>
  <si>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</si>
  <si>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</si>
  <si>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</si>
  <si>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</si>
  <si>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</si>
  <si>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</si>
  <si>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</si>
  <si>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</si>
  <si>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</si>
  <si>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</si>
  <si>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</si>
  <si>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</si>
  <si>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</si>
  <si>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</si>
  <si>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</si>
  <si>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</si>
  <si>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</si>
  <si>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</si>
  <si>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</si>
  <si>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</si>
  <si>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</si>
  <si>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</si>
  <si>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</si>
  <si>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</si>
  <si>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</si>
  <si>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</si>
  <si>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</si>
  <si>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</si>
  <si>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</si>
  <si>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</si>
  <si>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</si>
  <si>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</si>
  <si>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</si>
  <si>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</si>
  <si>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</si>
  <si>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</si>
  <si>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</si>
  <si>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</si>
  <si>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</si>
  <si>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</si>
  <si>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</si>
  <si>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</si>
  <si>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</si>
  <si>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</si>
  <si>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</si>
  <si>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</si>
  <si>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</si>
  <si>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</si>
  <si>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</si>
  <si>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</si>
  <si>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</si>
  <si>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</si>
  <si>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</si>
  <si>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</si>
  <si>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</si>
  <si>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</si>
  <si>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</si>
  <si>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</si>
  <si>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</si>
  <si>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</si>
  <si>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</si>
  <si>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</si>
  <si>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</si>
  <si>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</si>
  <si>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</si>
  <si>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</si>
  <si>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</si>
  <si>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</si>
  <si>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</si>
  <si>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</si>
  <si>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</si>
  <si>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</si>
  <si>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</si>
  <si>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</si>
  <si>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</si>
  <si>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</si>
  <si>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</si>
  <si>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</si>
  <si>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</si>
  <si>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</si>
  <si>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</si>
  <si>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</si>
  <si>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</si>
  <si>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</si>
  <si>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</si>
  <si>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</si>
  <si>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</si>
  <si>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</si>
  <si>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</si>
  <si>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</si>
  <si>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</si>
  <si>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</si>
  <si>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</si>
  <si>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</si>
  <si>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</si>
  <si>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</si>
  <si>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</si>
  <si>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</si>
  <si>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</si>
  <si>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</si>
  <si>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</si>
  <si>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</si>
  <si>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</si>
  <si>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</si>
  <si>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</si>
  <si>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</si>
  <si>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</si>
  <si>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</si>
  <si>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</si>
  <si>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</si>
  <si>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</si>
  <si>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</si>
  <si>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</si>
  <si>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</si>
  <si>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</si>
  <si>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</si>
  <si>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</si>
  <si>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</si>
  <si>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</si>
  <si>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</si>
  <si>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</si>
  <si>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</si>
  <si>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</si>
  <si>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</si>
  <si>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</si>
  <si>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</si>
  <si>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</si>
  <si>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</si>
  <si>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</si>
  <si>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</si>
  <si>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</si>
  <si>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</si>
  <si>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</si>
  <si>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</si>
  <si>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</si>
  <si>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</si>
  <si>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</si>
  <si>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</si>
  <si>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</si>
  <si>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</si>
  <si>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</si>
  <si>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</si>
  <si>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</si>
  <si>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</si>
  <si>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</si>
  <si>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</si>
  <si>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</si>
  <si>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</si>
  <si>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</si>
  <si>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</si>
  <si>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</si>
  <si>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</si>
  <si>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</si>
  <si>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</si>
  <si>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</si>
  <si>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</si>
  <si>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</si>
  <si>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</si>
  <si>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</si>
  <si>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</si>
  <si>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</si>
  <si>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</si>
  <si>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</si>
  <si>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</si>
  <si>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</si>
  <si>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</si>
  <si>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</si>
  <si>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</si>
  <si>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</si>
  <si>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</si>
  <si>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</si>
  <si>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</si>
  <si>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</si>
  <si>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</si>
  <si>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</si>
  <si>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</si>
  <si>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</si>
  <si>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</si>
  <si>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</si>
  <si>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</si>
  <si>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</si>
  <si>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</si>
  <si>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</si>
  <si>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</si>
  <si>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</si>
  <si>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</si>
  <si>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</si>
  <si>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</si>
  <si>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</si>
  <si>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</si>
  <si>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</si>
  <si>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</si>
  <si>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</si>
  <si>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</si>
  <si>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</si>
  <si>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</si>
  <si>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</si>
  <si>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</si>
  <si>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</si>
  <si>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</si>
  <si>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</si>
  <si>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</si>
  <si>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</si>
  <si>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</si>
  <si>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</si>
  <si>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</si>
  <si>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</si>
  <si>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</si>
  <si>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</si>
  <si>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</si>
  <si>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</si>
  <si>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</si>
  <si>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</si>
  <si>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</si>
  <si>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</si>
  <si>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</si>
  <si>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</si>
  <si>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</si>
  <si>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</si>
  <si>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</si>
  <si>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</si>
  <si>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</si>
  <si>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</si>
  <si>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</si>
  <si>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</si>
  <si>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</si>
  <si>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</si>
  <si>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</si>
  <si>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</si>
  <si>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</si>
  <si>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</si>
  <si>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</si>
  <si>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</si>
  <si>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</si>
  <si>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</si>
  <si>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</si>
  <si>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</si>
  <si>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</si>
  <si>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</si>
  <si>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</si>
  <si>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</si>
  <si>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</si>
  <si>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</si>
  <si>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</si>
  <si>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</si>
  <si>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</si>
  <si>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</si>
  <si>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</si>
  <si>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</si>
  <si>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</si>
  <si>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</si>
  <si>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</si>
  <si>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</si>
  <si>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</si>
  <si>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</si>
  <si>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</si>
  <si>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</si>
  <si>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</si>
  <si>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</si>
  <si>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</si>
  <si>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</si>
  <si>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</si>
  <si>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</si>
  <si>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</si>
  <si>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</si>
  <si>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</si>
  <si>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</si>
  <si>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</si>
  <si>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</si>
  <si>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</si>
  <si>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</si>
  <si>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</si>
  <si>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</si>
  <si>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</si>
  <si>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</si>
  <si>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</si>
  <si>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</si>
  <si>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</si>
  <si>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</si>
  <si>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</si>
  <si>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</si>
  <si>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</si>
  <si>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</si>
  <si>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</si>
  <si>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</si>
  <si>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</si>
  <si>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</si>
  <si>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</si>
  <si>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</si>
  <si>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</si>
  <si>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</si>
  <si>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</si>
  <si>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</si>
  <si>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</si>
  <si>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</si>
  <si>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</si>
  <si>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</si>
  <si>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</si>
  <si>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</si>
  <si>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</si>
  <si>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</si>
  <si>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</si>
  <si>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</si>
  <si>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</si>
  <si>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</si>
  <si>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</si>
  <si>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</si>
  <si>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</si>
  <si>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</si>
  <si>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</si>
  <si>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</si>
  <si>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</si>
  <si>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</si>
  <si>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</si>
  <si>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</si>
  <si>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</si>
  <si>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</si>
  <si>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</si>
  <si>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</si>
  <si>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</si>
  <si>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</si>
  <si>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</si>
  <si>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</si>
  <si>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</si>
  <si>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</si>
  <si>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</si>
  <si>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</si>
  <si>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</si>
  <si>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</si>
  <si>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</si>
  <si>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</si>
  <si>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</si>
  <si>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</si>
  <si>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</si>
  <si>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</si>
  <si>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</si>
  <si>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</si>
  <si>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</si>
  <si>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</si>
  <si>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</si>
  <si>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</si>
  <si>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</si>
  <si>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</si>
  <si>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</si>
  <si>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</si>
  <si>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</si>
  <si>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</si>
  <si>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</si>
  <si>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</si>
  <si>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</si>
  <si>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</si>
  <si>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</si>
  <si>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</si>
  <si>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</si>
  <si>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</si>
  <si>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</si>
  <si>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</si>
  <si>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</si>
  <si>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</si>
  <si>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</si>
  <si>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</si>
  <si>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</si>
  <si>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</si>
  <si>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</si>
  <si>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</si>
  <si>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</si>
  <si>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</si>
  <si>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</si>
  <si>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</si>
  <si>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</si>
  <si>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</si>
  <si>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</si>
  <si>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</si>
  <si>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</si>
  <si>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</si>
  <si>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</si>
  <si>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</si>
  <si>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</si>
  <si>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</si>
  <si>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</si>
  <si>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</si>
  <si>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</si>
  <si>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</si>
  <si>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</si>
  <si>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</si>
  <si>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</si>
  <si>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</si>
  <si>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</si>
  <si>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</si>
  <si>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</si>
  <si>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</si>
  <si>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</si>
  <si>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</si>
  <si>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</si>
  <si>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</si>
  <si>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</si>
  <si>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</si>
  <si>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</si>
  <si>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</si>
  <si>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</si>
  <si>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</si>
  <si>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</si>
  <si>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</si>
  <si>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</si>
  <si>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</si>
  <si>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</si>
  <si>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</si>
  <si>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</si>
  <si>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</si>
  <si>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</si>
  <si>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</si>
  <si>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</si>
  <si>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</si>
  <si>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</si>
  <si>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</si>
  <si>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</si>
  <si>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</si>
  <si>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</si>
  <si>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</si>
  <si>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</si>
  <si>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</si>
  <si>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</si>
  <si>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</si>
  <si>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</si>
  <si>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</si>
  <si>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</si>
  <si>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</si>
  <si>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</si>
  <si>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</si>
  <si>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</si>
  <si>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</si>
  <si>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</si>
  <si>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</si>
  <si>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</si>
  <si>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</si>
  <si>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</si>
  <si>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</si>
  <si>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</si>
  <si>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</si>
  <si>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</si>
  <si>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</si>
  <si>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</si>
  <si>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</si>
  <si>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</si>
  <si>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</si>
  <si>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</si>
  <si>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</si>
  <si>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</si>
  <si>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</si>
  <si>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</si>
  <si>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</si>
  <si>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</si>
  <si>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</si>
  <si>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</si>
  <si>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</si>
  <si>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</si>
  <si>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</si>
  <si>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</si>
  <si>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</si>
  <si>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</si>
  <si>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</si>
  <si>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</si>
  <si>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</si>
  <si>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</si>
  <si>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</si>
  <si>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</si>
  <si>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</si>
  <si>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</si>
  <si>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</si>
  <si>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</si>
  <si>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</si>
  <si>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</si>
  <si>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</si>
  <si>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</si>
  <si>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</si>
  <si>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</si>
  <si>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</si>
  <si>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</si>
  <si>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</si>
  <si>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</si>
  <si>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</si>
  <si>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</si>
  <si>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</si>
  <si>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</si>
  <si>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</si>
  <si>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</si>
  <si>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</si>
  <si>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</si>
  <si>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</si>
  <si>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</si>
  <si>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</si>
  <si>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</si>
  <si>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</si>
  <si>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</si>
  <si>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</si>
  <si>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</si>
  <si>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</si>
  <si>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</si>
  <si>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</si>
  <si>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</si>
  <si>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</si>
  <si>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</si>
  <si>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</si>
  <si>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</si>
  <si>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</si>
  <si>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</si>
  <si>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</si>
  <si>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</si>
  <si>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</si>
  <si>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</si>
  <si>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</si>
  <si>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</si>
  <si>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</si>
  <si>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</si>
  <si>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</si>
  <si>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</si>
  <si>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</si>
  <si>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</si>
  <si>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</si>
  <si>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</si>
  <si>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</si>
  <si>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</si>
  <si>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</si>
  <si>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</si>
  <si>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</si>
  <si>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</si>
  <si>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</si>
  <si>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</si>
  <si>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</si>
  <si>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</si>
  <si>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</si>
  <si>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</si>
  <si>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</si>
  <si>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</si>
  <si>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</si>
  <si>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</si>
  <si>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</si>
  <si>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</si>
  <si>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</si>
  <si>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</si>
  <si>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</si>
  <si>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</si>
  <si>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</si>
  <si>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</si>
  <si>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</si>
  <si>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</si>
  <si>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</si>
  <si>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</si>
  <si>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</si>
  <si>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</si>
  <si>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</si>
  <si>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</si>
  <si>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</si>
  <si>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</si>
  <si>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</si>
  <si>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</si>
  <si>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</si>
  <si>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</si>
  <si>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</si>
  <si>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</si>
  <si>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</si>
  <si>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</si>
  <si>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</si>
  <si>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</si>
  <si>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</si>
  <si>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</si>
  <si>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</si>
  <si>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</si>
  <si>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</si>
  <si>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</si>
  <si>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</si>
  <si>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</si>
  <si>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</si>
  <si>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</si>
  <si>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</si>
  <si>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</si>
  <si>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</si>
  <si>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</si>
  <si>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</si>
  <si>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</si>
  <si>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</si>
  <si>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</si>
  <si>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</si>
  <si>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</si>
  <si>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</si>
  <si>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</si>
  <si>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</si>
  <si>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</si>
  <si>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</si>
  <si>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</si>
  <si>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</si>
  <si>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</si>
  <si>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</si>
  <si>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</si>
  <si>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</si>
  <si>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</si>
  <si>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</si>
  <si>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</si>
  <si>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</si>
  <si>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</si>
  <si>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</si>
  <si>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</si>
  <si>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</si>
  <si>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</si>
  <si>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</si>
  <si>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</si>
  <si>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</si>
  <si>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</si>
  <si>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</si>
  <si>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</si>
  <si>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</si>
  <si>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</si>
  <si>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</si>
  <si>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</si>
  <si>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</si>
  <si>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</si>
  <si>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</si>
  <si>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</si>
  <si>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</si>
  <si>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</si>
  <si>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</si>
  <si>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</si>
  <si>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</si>
  <si>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</si>
  <si>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</si>
  <si>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</si>
  <si>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</si>
  <si>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</si>
  <si>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</si>
  <si>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</si>
  <si>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</si>
  <si>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</si>
  <si>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</si>
  <si>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</si>
  <si>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</si>
  <si>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</si>
  <si>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</si>
  <si>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</si>
  <si>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</si>
  <si>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</si>
  <si>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</si>
  <si>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</si>
  <si>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</si>
  <si>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</si>
  <si>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</si>
  <si>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</si>
  <si>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</si>
  <si>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</si>
  <si>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</si>
  <si>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</si>
  <si>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</si>
  <si>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</si>
  <si>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</si>
  <si>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</si>
  <si>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</si>
  <si>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</si>
  <si>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</si>
  <si>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</si>
  <si>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</si>
  <si>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</si>
  <si>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</si>
  <si>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</si>
  <si>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</si>
  <si>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</si>
  <si>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</si>
  <si>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</si>
  <si>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</si>
  <si>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</si>
  <si>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</si>
  <si>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</si>
  <si>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</si>
  <si>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</si>
  <si>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</si>
  <si>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</si>
  <si>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</si>
  <si>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</si>
  <si>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</si>
  <si>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</si>
  <si>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</si>
  <si>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</si>
  <si>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</si>
  <si>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</si>
  <si>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</si>
  <si>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</si>
  <si>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</si>
  <si>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</si>
  <si>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</si>
  <si>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</si>
  <si>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</si>
  <si>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</si>
  <si>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</si>
  <si>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</si>
  <si>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</si>
  <si>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</si>
  <si>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</si>
  <si>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</si>
  <si>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</si>
  <si>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</si>
  <si>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</si>
  <si>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</si>
  <si>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</si>
  <si>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</si>
  <si>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</si>
  <si>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</si>
  <si>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</si>
  <si>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</si>
  <si>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</si>
  <si>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</si>
  <si>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</si>
  <si>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</si>
  <si>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</si>
  <si>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</si>
  <si>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</si>
  <si>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</si>
  <si>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</si>
  <si>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</si>
  <si>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</si>
  <si>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</si>
  <si>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</si>
  <si>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</si>
  <si>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</si>
  <si>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</si>
  <si>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</si>
  <si>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</si>
  <si>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</si>
  <si>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</si>
  <si>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</si>
  <si>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</si>
  <si>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</si>
  <si>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</si>
  <si>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</si>
  <si>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</si>
  <si>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</si>
  <si>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</si>
  <si>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</si>
  <si>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</si>
  <si>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</si>
  <si>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</si>
  <si>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</si>
  <si>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</si>
  <si>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</si>
  <si>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</si>
  <si>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</si>
  <si>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</si>
  <si>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</si>
  <si>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</si>
  <si>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</si>
  <si>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</si>
  <si>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</si>
  <si>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</si>
  <si>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</si>
  <si>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</si>
  <si>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</si>
  <si>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</si>
  <si>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</si>
  <si>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</si>
  <si>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</si>
  <si>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</si>
  <si>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</si>
  <si>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</si>
  <si>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</si>
  <si>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</si>
  <si>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</si>
  <si>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</si>
  <si>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</si>
  <si>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</si>
  <si>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</si>
  <si>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</si>
  <si>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</si>
  <si>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</si>
  <si>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</si>
  <si>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</si>
  <si>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</si>
  <si>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</si>
  <si>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</si>
  <si>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</si>
  <si>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</si>
  <si>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</si>
  <si>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</si>
  <si>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</si>
  <si>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</si>
  <si>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</si>
  <si>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</si>
  <si>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</si>
  <si>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</si>
  <si>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</si>
  <si>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</si>
  <si>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</si>
  <si>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</si>
  <si>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</si>
  <si>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</si>
  <si>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</si>
  <si>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</si>
  <si>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</si>
  <si>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</si>
  <si>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</si>
  <si>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</si>
  <si>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</si>
  <si>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</si>
  <si>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</si>
  <si>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</si>
  <si>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</si>
  <si>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</si>
  <si>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</si>
  <si>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</si>
  <si>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</si>
  <si>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</si>
  <si>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</si>
  <si>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</si>
  <si>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</si>
  <si>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</si>
  <si>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</si>
  <si>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</si>
  <si>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</si>
  <si>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</si>
  <si>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</si>
  <si>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</si>
  <si>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</si>
  <si>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</si>
  <si>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</si>
  <si>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</si>
  <si>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</si>
  <si>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</si>
  <si>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</si>
  <si>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</si>
  <si>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</si>
  <si>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</si>
  <si>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</si>
  <si>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</si>
  <si>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</si>
  <si>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</si>
  <si>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</si>
  <si>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</si>
  <si>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</si>
  <si>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</si>
  <si>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</si>
  <si>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</si>
  <si>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</si>
  <si>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</si>
  <si>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</si>
  <si>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</si>
  <si>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</si>
  <si>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</si>
  <si>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</si>
  <si>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</si>
  <si>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</si>
  <si>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</si>
  <si>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</si>
  <si>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</si>
  <si>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</si>
  <si>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</si>
  <si>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</si>
  <si>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</si>
  <si>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</si>
  <si>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</si>
  <si>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</si>
  <si>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</si>
  <si>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</si>
  <si>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</si>
  <si>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</si>
  <si>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</si>
  <si>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</si>
  <si>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</si>
  <si>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</si>
  <si>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</si>
  <si>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</si>
  <si>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</si>
  <si>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</si>
  <si>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</si>
  <si>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</si>
  <si>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</si>
  <si>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</si>
  <si>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</si>
  <si>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</si>
  <si>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</si>
  <si>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</si>
  <si>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</si>
  <si>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</si>
  <si>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</si>
  <si>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</si>
  <si>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</si>
  <si>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</si>
  <si>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</si>
  <si>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</si>
  <si>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</si>
  <si>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</si>
  <si>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</si>
  <si>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</si>
  <si>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</si>
  <si>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</si>
  <si>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</si>
  <si>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</si>
  <si>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</si>
  <si>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</si>
  <si>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</si>
  <si>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</si>
  <si>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</si>
  <si>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</si>
  <si>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</si>
  <si>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</si>
  <si>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</si>
  <si>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</si>
  <si>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</si>
  <si>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</si>
  <si>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</si>
  <si>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</si>
  <si>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</si>
  <si>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</si>
  <si>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</si>
  <si>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</si>
  <si>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</si>
  <si>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</si>
  <si>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</si>
  <si>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</si>
  <si>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</si>
  <si>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</si>
  <si>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</si>
  <si>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</si>
  <si>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</si>
  <si>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</si>
  <si>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</si>
  <si>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</si>
  <si>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</si>
  <si>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</si>
  <si>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</si>
  <si>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</si>
  <si>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</si>
  <si>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</si>
  <si>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</si>
  <si>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</si>
  <si>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</si>
  <si>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</si>
  <si>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</si>
  <si>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</si>
  <si>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</si>
  <si>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</si>
  <si>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</si>
  <si>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</si>
  <si>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</si>
  <si>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</si>
  <si>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</si>
  <si>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</si>
  <si>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</si>
  <si>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</si>
  <si>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</si>
  <si>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</si>
  <si>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</si>
  <si>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</si>
  <si>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</si>
  <si>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</si>
  <si>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</si>
  <si>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</si>
  <si>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</si>
  <si>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</si>
  <si>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</si>
  <si>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</si>
  <si>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</si>
  <si>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</si>
  <si>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</si>
  <si>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</si>
  <si>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</si>
  <si>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</si>
  <si>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</si>
  <si>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</si>
  <si>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</si>
  <si>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</si>
  <si>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</si>
  <si>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</si>
  <si>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</si>
  <si>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</si>
  <si>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</si>
  <si>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</si>
  <si>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</si>
  <si>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</si>
  <si>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</si>
  <si>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</si>
  <si>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</si>
  <si>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</si>
  <si>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</si>
  <si>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</si>
  <si>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</si>
  <si>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</si>
  <si>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</si>
  <si>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</si>
  <si>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</si>
  <si>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</si>
  <si>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</si>
  <si>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</si>
  <si>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</si>
  <si>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</si>
  <si>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</si>
  <si>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</si>
  <si>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</si>
  <si>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</si>
  <si>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</si>
  <si>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</si>
  <si>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</si>
  <si>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</si>
  <si>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</si>
  <si>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</si>
  <si>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</si>
  <si>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</si>
  <si>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</si>
  <si>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</si>
  <si>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</si>
  <si>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</si>
  <si>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</si>
  <si>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</si>
  <si>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</si>
  <si>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</si>
  <si>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</si>
  <si>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</si>
  <si>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</si>
  <si>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</si>
  <si>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</si>
  <si>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</si>
  <si>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</si>
  <si>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</si>
  <si>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</si>
  <si>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</si>
  <si>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</si>
  <si>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</si>
  <si>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</si>
  <si>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</si>
  <si>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</si>
  <si>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</si>
  <si>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</si>
  <si>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</si>
  <si>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</si>
  <si>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</si>
  <si>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</si>
  <si>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</si>
  <si>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</si>
  <si>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</si>
  <si>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</si>
  <si>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</si>
  <si>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</si>
  <si>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</si>
  <si>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</si>
  <si>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</si>
  <si>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</si>
  <si>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</si>
  <si>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</si>
  <si>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</si>
  <si>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</si>
  <si>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</si>
  <si>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</si>
  <si>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</si>
  <si>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</si>
  <si>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</si>
  <si>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</si>
  <si>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</si>
  <si>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</si>
  <si>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</si>
  <si>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</si>
  <si>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</si>
  <si>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</si>
  <si>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</si>
  <si>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</si>
  <si>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</si>
  <si>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</si>
  <si>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</si>
  <si>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</si>
  <si>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</si>
  <si>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</si>
  <si>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</si>
  <si>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</si>
  <si>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</si>
  <si>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</si>
  <si>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</si>
  <si>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</si>
  <si>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</si>
  <si>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</si>
  <si>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</si>
  <si>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</si>
  <si>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</si>
  <si>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</si>
  <si>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</si>
  <si>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</si>
  <si>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</si>
  <si>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</si>
  <si>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</si>
  <si>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</si>
  <si>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</si>
  <si>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</si>
  <si>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</si>
  <si>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</si>
  <si>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</si>
  <si>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</si>
  <si>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</si>
  <si>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</si>
  <si>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</si>
  <si>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</si>
  <si>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</si>
  <si>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</si>
  <si>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</si>
  <si>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</si>
  <si>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</si>
  <si>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</si>
  <si>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</si>
  <si>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</si>
  <si>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</si>
  <si>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</si>
  <si>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</si>
  <si>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</si>
  <si>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</si>
  <si>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</si>
  <si>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</si>
  <si>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</si>
  <si>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</si>
  <si>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</si>
  <si>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</si>
  <si>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</si>
  <si>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</si>
  <si>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</si>
  <si>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</si>
  <si>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</si>
  <si>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</si>
  <si>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</si>
  <si>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</si>
  <si>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</si>
  <si>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</si>
  <si>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</si>
  <si>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</si>
  <si>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</si>
  <si>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</si>
  <si>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</si>
  <si>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</si>
  <si>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</si>
  <si>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</si>
  <si>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</si>
  <si>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</si>
  <si>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</si>
  <si>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</si>
  <si>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</si>
  <si>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</si>
  <si>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</si>
  <si>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</si>
  <si>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</si>
  <si>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</si>
  <si>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</si>
  <si>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</si>
  <si>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</si>
  <si>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</si>
  <si>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</si>
  <si>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</si>
  <si>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</si>
  <si>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</si>
  <si>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</si>
  <si>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</si>
  <si>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</si>
  <si>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</si>
  <si>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</si>
  <si>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</si>
  <si>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</si>
  <si>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</si>
  <si>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</si>
  <si>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</si>
  <si>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</si>
  <si>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</si>
  <si>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</si>
  <si>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</si>
  <si>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</si>
  <si>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</si>
  <si>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</si>
  <si>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</si>
  <si>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</si>
  <si>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</si>
  <si>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</si>
  <si>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</si>
  <si>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</si>
  <si>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</si>
  <si>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</si>
  <si>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</si>
  <si>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</si>
  <si>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</si>
  <si>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</si>
  <si>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</si>
  <si>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</si>
  <si>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</si>
  <si>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</si>
  <si>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</si>
  <si>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</si>
  <si>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</si>
  <si>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</si>
  <si>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</si>
  <si>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</si>
  <si>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</si>
  <si>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</si>
  <si>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</si>
  <si>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</si>
  <si>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</si>
  <si>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</si>
  <si>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</si>
  <si>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</si>
  <si>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</si>
  <si>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</si>
  <si>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</si>
  <si>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</si>
  <si>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</si>
  <si>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</si>
  <si>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</si>
  <si>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</si>
  <si>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</si>
  <si>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</si>
  <si>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</si>
  <si>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</si>
  <si>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</si>
  <si>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</si>
  <si>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</si>
  <si>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</si>
  <si>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</si>
  <si>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</si>
  <si>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</si>
  <si>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</si>
  <si>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</si>
  <si>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</si>
  <si>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</si>
  <si>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</si>
  <si>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</si>
  <si>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</si>
  <si>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</si>
  <si>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</si>
  <si>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</si>
  <si>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</si>
  <si>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</si>
  <si>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</si>
  <si>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</si>
  <si>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</si>
  <si>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</si>
  <si>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</si>
  <si>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</si>
  <si>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</si>
  <si>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</si>
  <si>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</si>
  <si>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</si>
  <si>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</si>
  <si>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</si>
  <si>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</si>
  <si>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</si>
  <si>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</si>
  <si>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</si>
  <si>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</si>
  <si>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</si>
  <si>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</si>
  <si>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</si>
  <si>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</si>
  <si>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</si>
  <si>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</si>
  <si>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</si>
  <si>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</si>
  <si>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</si>
  <si>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</si>
  <si>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</si>
  <si>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</si>
  <si>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</si>
  <si>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</si>
  <si>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</si>
  <si>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</si>
  <si>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</si>
  <si>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</si>
  <si>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</si>
  <si>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</si>
  <si>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</si>
  <si>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</si>
  <si>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</si>
  <si>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</si>
  <si>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</si>
  <si>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</si>
  <si>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</si>
  <si>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</si>
  <si>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</si>
  <si>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</si>
  <si>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</si>
  <si>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</si>
  <si>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</si>
  <si>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</si>
  <si>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</si>
  <si>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</si>
  <si>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</si>
  <si>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</si>
  <si>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</si>
  <si>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</si>
  <si>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</si>
  <si>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</si>
  <si>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</si>
  <si>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</si>
  <si>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</si>
  <si>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</si>
  <si>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</si>
  <si>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</si>
  <si>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</si>
  <si>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</si>
  <si>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</si>
  <si>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</si>
  <si>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</si>
  <si>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</si>
  <si>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</si>
  <si>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</si>
  <si>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</si>
  <si>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</si>
  <si>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</si>
  <si>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</si>
  <si>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</si>
  <si>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</si>
  <si>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</si>
  <si>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</si>
  <si>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</si>
  <si>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</si>
  <si>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</si>
  <si>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</si>
  <si>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</si>
  <si>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</si>
  <si>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</si>
  <si>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</si>
  <si>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</si>
  <si>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</si>
  <si>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</si>
  <si>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</si>
  <si>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</si>
  <si>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</si>
  <si>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</si>
  <si>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</si>
  <si>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</si>
  <si>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</si>
  <si>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</si>
  <si>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</si>
  <si>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</si>
  <si>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</si>
  <si>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</si>
  <si>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</si>
  <si>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</si>
  <si>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</si>
  <si>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</si>
  <si>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</si>
  <si>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</si>
  <si>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</si>
  <si>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</si>
  <si>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</si>
  <si>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</si>
  <si>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</si>
  <si>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</si>
  <si>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</si>
  <si>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</si>
  <si>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</si>
  <si>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</si>
  <si>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</si>
  <si>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</si>
  <si>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</si>
  <si>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</si>
  <si>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</si>
  <si>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</si>
  <si>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</si>
  <si>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</si>
  <si>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</si>
  <si>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</si>
  <si>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</si>
  <si>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</si>
  <si>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</si>
  <si>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</si>
  <si>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</si>
  <si>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</si>
  <si>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</si>
  <si>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</si>
  <si>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</si>
  <si>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</si>
  <si>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</si>
  <si>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</si>
  <si>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</si>
  <si>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</si>
  <si>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</si>
  <si>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</si>
  <si>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</si>
  <si>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</si>
  <si>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</si>
  <si>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</si>
  <si>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</si>
  <si>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</si>
  <si>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</si>
  <si>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</si>
  <si>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</si>
  <si>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</si>
  <si>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</si>
  <si>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</si>
  <si>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</si>
  <si>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</si>
  <si>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</si>
  <si>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</si>
  <si>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</si>
  <si>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</si>
  <si>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</si>
  <si>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</si>
  <si>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</si>
  <si>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</si>
  <si>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</si>
  <si>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</si>
  <si>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</si>
  <si>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</si>
  <si>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</si>
  <si>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</si>
  <si>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</si>
  <si>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</si>
  <si>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</si>
  <si>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</si>
  <si>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</si>
  <si>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</si>
  <si>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</si>
  <si>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</si>
  <si>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</si>
  <si>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</si>
  <si>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</si>
  <si>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</si>
  <si>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</si>
  <si>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</si>
  <si>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</si>
  <si>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</si>
  <si>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</si>
  <si>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</si>
  <si>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</si>
  <si>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</si>
  <si>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</si>
  <si>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</si>
  <si>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</si>
  <si>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</si>
  <si>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</si>
  <si>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</si>
  <si>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</si>
  <si>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</si>
  <si>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</si>
  <si>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</si>
  <si>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</si>
  <si>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</si>
  <si>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</si>
  <si>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</si>
  <si>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</si>
  <si>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</si>
  <si>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</si>
  <si>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</si>
  <si>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</si>
  <si>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</si>
  <si>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</si>
  <si>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</si>
  <si>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</si>
  <si>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</si>
  <si>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</si>
  <si>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</si>
  <si>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</si>
  <si>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</si>
  <si>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</si>
  <si>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</si>
  <si>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</si>
  <si>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</si>
  <si>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</si>
  <si>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</si>
  <si>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</si>
  <si>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</si>
  <si>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</si>
  <si>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</si>
  <si>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</si>
  <si>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</si>
  <si>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</si>
  <si>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</si>
  <si>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</si>
  <si>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</si>
  <si>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</si>
  <si>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</si>
  <si>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</si>
  <si>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</si>
  <si>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</si>
  <si>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</si>
  <si>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</si>
  <si>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</si>
  <si>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</si>
  <si>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</si>
  <si>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</si>
  <si>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</si>
  <si>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</si>
  <si>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</si>
  <si>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</si>
  <si>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</si>
  <si>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</si>
  <si>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</si>
  <si>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</si>
  <si>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</si>
  <si>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</si>
  <si>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</si>
  <si>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</si>
  <si>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</si>
  <si>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</si>
  <si>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</si>
  <si>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</si>
  <si>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</si>
  <si>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</si>
  <si>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</si>
  <si>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</si>
  <si>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</si>
  <si>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</si>
  <si>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</si>
  <si>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</si>
  <si>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</si>
  <si>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</si>
  <si>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</si>
  <si>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</si>
  <si>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</si>
  <si>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</si>
  <si>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</si>
  <si>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</si>
  <si>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</si>
  <si>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</si>
  <si>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</si>
  <si>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</si>
  <si>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</si>
  <si>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</si>
  <si>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</si>
  <si>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</si>
  <si>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</si>
  <si>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</si>
  <si>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</si>
  <si>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</si>
  <si>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</si>
  <si>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</si>
  <si>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</si>
  <si>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</si>
  <si>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</si>
  <si>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</si>
  <si>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</si>
  <si>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</si>
  <si>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</si>
  <si>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</si>
  <si>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</si>
  <si>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</si>
  <si>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</si>
  <si>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</si>
  <si>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</si>
  <si>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</si>
  <si>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</si>
  <si>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</si>
  <si>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</si>
  <si>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</si>
  <si>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</si>
  <si>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</si>
  <si>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</si>
  <si>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</si>
  <si>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</si>
  <si>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</si>
  <si>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</si>
  <si>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</si>
  <si>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</si>
  <si>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</si>
  <si>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</si>
  <si>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</si>
  <si>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</si>
  <si>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</si>
  <si>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</si>
  <si>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</si>
  <si>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</si>
  <si>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</si>
  <si>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</si>
  <si>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</si>
  <si>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</si>
  <si>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</si>
  <si>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</si>
  <si>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</si>
  <si>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</si>
  <si>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</si>
  <si>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</si>
  <si>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</si>
  <si>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</si>
  <si>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</si>
  <si>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</si>
  <si>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</si>
  <si>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</si>
  <si>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</si>
  <si>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</si>
  <si>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</si>
  <si>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</si>
  <si>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</si>
  <si>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</si>
  <si>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</si>
  <si>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</si>
  <si>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</si>
  <si>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</si>
  <si>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</si>
  <si>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</si>
  <si>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</si>
  <si>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</si>
  <si>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</si>
  <si>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</si>
  <si>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</si>
  <si>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</si>
  <si>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</si>
  <si>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</si>
  <si>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</si>
  <si>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</si>
  <si>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</si>
  <si>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</si>
  <si>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</si>
  <si>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</si>
  <si>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</si>
  <si>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</si>
  <si>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</si>
  <si>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</si>
  <si>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</si>
  <si>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</si>
  <si>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</si>
  <si>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</si>
  <si>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</si>
  <si>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</si>
  <si>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</si>
  <si>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</si>
  <si>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</si>
  <si>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</si>
  <si>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</si>
  <si>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</si>
  <si>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</si>
  <si>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</si>
  <si>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</si>
  <si>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</si>
  <si>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</si>
  <si>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</si>
  <si>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</si>
  <si>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</si>
  <si>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</si>
  <si>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</si>
  <si>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</si>
  <si>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</si>
  <si>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</si>
  <si>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</si>
  <si>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</si>
  <si>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</si>
  <si>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</si>
  <si>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</si>
  <si>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</si>
  <si>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</si>
  <si>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</si>
  <si>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</si>
  <si>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</si>
  <si>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</si>
  <si>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</si>
  <si>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</si>
  <si>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</si>
  <si>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</si>
  <si>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</si>
  <si>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</si>
  <si>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</si>
  <si>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</si>
  <si>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</si>
  <si>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</si>
  <si>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</si>
  <si>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</si>
  <si>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</si>
  <si>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</si>
  <si>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</si>
  <si>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</si>
  <si>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</si>
  <si>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</si>
  <si>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</si>
  <si>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</si>
  <si>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</si>
  <si>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</si>
  <si>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</si>
  <si>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</si>
  <si>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</si>
  <si>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</si>
  <si>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</si>
  <si>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</si>
  <si>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</si>
  <si>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</si>
  <si>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</si>
  <si>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</si>
  <si>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</si>
  <si>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</si>
  <si>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</si>
  <si>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</si>
  <si>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</si>
  <si>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</si>
  <si>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</si>
  <si>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</si>
  <si>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</si>
  <si>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</si>
  <si>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</si>
  <si>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</si>
  <si>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</si>
  <si>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</si>
  <si>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</si>
  <si>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</si>
  <si>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</si>
  <si>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</si>
  <si>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</si>
  <si>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</si>
  <si>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</si>
  <si>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</si>
  <si>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</si>
  <si>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</si>
  <si>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</si>
  <si>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</si>
  <si>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</si>
  <si>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</si>
  <si>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</si>
  <si>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</si>
  <si>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</si>
  <si>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</si>
  <si>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</si>
  <si>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</si>
  <si>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</si>
  <si>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</si>
  <si>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</si>
  <si>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</si>
  <si>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</si>
  <si>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</si>
  <si>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</si>
  <si>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</si>
  <si>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</si>
  <si>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</si>
  <si>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</si>
  <si>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</si>
  <si>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</si>
  <si>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</si>
  <si>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</si>
  <si>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</si>
  <si>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</si>
  <si>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</si>
  <si>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</si>
  <si>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</si>
  <si>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</si>
  <si>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</si>
  <si>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</si>
  <si>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</si>
  <si>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</si>
  <si>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</si>
  <si>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</si>
  <si>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</si>
  <si>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</si>
  <si>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</si>
  <si>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</si>
  <si>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</si>
  <si>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</si>
  <si>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</si>
  <si>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</si>
  <si>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</si>
  <si>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</si>
  <si>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</si>
  <si>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</si>
  <si>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</si>
  <si>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</si>
  <si>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</si>
  <si>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</si>
  <si>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</si>
  <si>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</si>
  <si>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</si>
  <si>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</si>
  <si>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</si>
  <si>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</si>
  <si>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</si>
  <si>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</si>
  <si>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</si>
  <si>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</si>
  <si>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</si>
  <si>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</si>
  <si>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</si>
  <si>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</si>
  <si>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</si>
  <si>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</si>
  <si>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</si>
  <si>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</si>
  <si>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</si>
  <si>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</si>
  <si>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</si>
  <si>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</si>
  <si>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</si>
  <si>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</si>
  <si>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</si>
  <si>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</si>
  <si>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</si>
  <si>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</si>
  <si>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</si>
  <si>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</si>
  <si>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</si>
  <si>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</si>
  <si>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</si>
  <si>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</si>
  <si>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</si>
  <si>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</si>
  <si>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</si>
  <si>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</si>
  <si>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</si>
  <si>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</si>
  <si>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</si>
  <si>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</si>
  <si>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</si>
  <si>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</si>
  <si>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</si>
  <si>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</si>
  <si>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</si>
  <si>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</si>
  <si>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</si>
  <si>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</si>
  <si>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</si>
  <si>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</si>
  <si>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</si>
  <si>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</si>
  <si>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</si>
  <si>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</si>
  <si>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</si>
  <si>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</si>
  <si>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</si>
  <si>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</si>
  <si>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</si>
  <si>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</si>
  <si>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</si>
  <si>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</si>
  <si>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</si>
  <si>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</si>
  <si>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</si>
  <si>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</si>
  <si>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</si>
  <si>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</si>
  <si>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</si>
  <si>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</si>
  <si>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</si>
  <si>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</si>
  <si>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</si>
  <si>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</si>
  <si>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</si>
  <si>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</si>
  <si>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</si>
  <si>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</si>
  <si>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</si>
  <si>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</si>
  <si>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</si>
  <si>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</si>
  <si>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</si>
  <si>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</si>
  <si>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</si>
  <si>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</si>
  <si>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</si>
  <si>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</si>
  <si>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</si>
  <si>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</si>
  <si>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</si>
  <si>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</si>
  <si>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</si>
  <si>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</si>
  <si>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</si>
  <si>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</si>
  <si>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</si>
  <si>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</si>
  <si>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</si>
  <si>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</si>
  <si>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</si>
  <si>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</si>
  <si>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</si>
  <si>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</si>
  <si>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</si>
  <si>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</si>
  <si>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</si>
  <si>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</si>
  <si>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</si>
  <si>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</si>
  <si>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</si>
  <si>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</si>
  <si>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</si>
  <si>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</si>
  <si>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</si>
  <si>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</si>
  <si>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</si>
  <si>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</si>
  <si>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</si>
  <si>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</si>
  <si>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</si>
  <si>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</si>
  <si>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</si>
  <si>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</si>
  <si>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</si>
  <si>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</si>
  <si>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</si>
  <si>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</si>
  <si>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</si>
  <si>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</si>
  <si>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</si>
  <si>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</si>
  <si>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</si>
  <si>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</si>
  <si>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</si>
  <si>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</si>
  <si>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</si>
  <si>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</si>
  <si>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</si>
  <si>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</si>
  <si>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</si>
  <si>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</si>
  <si>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</si>
  <si>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</si>
  <si>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</si>
  <si>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</si>
  <si>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</si>
  <si>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</si>
  <si>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</si>
  <si>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</si>
  <si>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</si>
  <si>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</si>
  <si>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</si>
  <si>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</si>
  <si>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</si>
  <si>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</si>
  <si>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</si>
  <si>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</si>
  <si>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</si>
  <si>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</si>
  <si>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</si>
  <si>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</si>
  <si>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</si>
  <si>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</si>
  <si>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</si>
  <si>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</si>
  <si>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</si>
  <si>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</si>
  <si>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</si>
  <si>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</si>
  <si>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</si>
  <si>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</si>
  <si>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</si>
  <si>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</si>
  <si>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</si>
  <si>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</si>
  <si>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</si>
  <si>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</si>
  <si>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</si>
  <si>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</si>
  <si>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</si>
  <si>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</si>
  <si>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</si>
  <si>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</si>
  <si>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</si>
  <si>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</si>
  <si>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</si>
  <si>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</si>
  <si>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</si>
  <si>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</si>
  <si>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</si>
  <si>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</si>
  <si>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</si>
  <si>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</si>
  <si>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</si>
  <si>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</si>
  <si>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</si>
  <si>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</si>
  <si>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</si>
  <si>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</si>
  <si>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</si>
  <si>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</si>
  <si>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</si>
  <si>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</si>
  <si>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</si>
  <si>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</si>
  <si>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</si>
  <si>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</si>
  <si>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</si>
  <si>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</si>
  <si>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</si>
  <si>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</si>
  <si>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</si>
  <si>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</si>
  <si>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</si>
  <si>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</si>
  <si>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</si>
  <si>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</si>
  <si>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</si>
  <si>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</si>
  <si>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</si>
  <si>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</si>
  <si>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</si>
  <si>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</si>
  <si>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</si>
  <si>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</si>
  <si>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</si>
  <si>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</si>
  <si>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</si>
  <si>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</si>
  <si>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</si>
  <si>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</si>
  <si>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</si>
  <si>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</si>
  <si>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</si>
  <si>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</si>
  <si>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</si>
  <si>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</si>
  <si>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</si>
  <si>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</si>
  <si>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</si>
  <si>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</si>
  <si>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</si>
  <si>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</si>
  <si>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</si>
  <si>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</si>
  <si>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</si>
  <si>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</si>
  <si>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</si>
  <si>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</si>
  <si>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</si>
  <si>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</si>
  <si>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</si>
  <si>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</si>
  <si>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</si>
  <si>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</si>
  <si>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</si>
  <si>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</si>
  <si>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</si>
  <si>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</si>
  <si>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</si>
  <si>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</si>
  <si>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</si>
  <si>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</si>
  <si>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</si>
  <si>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</si>
  <si>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</si>
  <si>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</si>
  <si>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</si>
  <si>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</si>
  <si>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</si>
  <si>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</si>
  <si>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</si>
  <si>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</si>
  <si>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</si>
  <si>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</si>
  <si>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</si>
  <si>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</si>
  <si>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</si>
  <si>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</si>
  <si>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</si>
  <si>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</si>
  <si>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</si>
  <si>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</si>
  <si>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</si>
  <si>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</si>
  <si>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</si>
  <si>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</si>
  <si>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</si>
  <si>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</si>
  <si>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</si>
  <si>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</si>
  <si>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</si>
  <si>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</si>
  <si>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</si>
  <si>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</si>
  <si>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</si>
  <si>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</si>
  <si>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</si>
  <si>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</si>
  <si>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</si>
  <si>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</si>
  <si>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</si>
  <si>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</si>
  <si>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</si>
  <si>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</si>
  <si>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</si>
  <si>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</si>
  <si>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</si>
  <si>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</si>
  <si>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</si>
  <si>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</si>
  <si>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</si>
  <si>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</si>
  <si>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</si>
  <si>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</si>
  <si>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</si>
  <si>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</si>
  <si>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</si>
  <si>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</si>
  <si>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</si>
  <si>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</si>
  <si>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</si>
  <si>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</si>
  <si>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</si>
  <si>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</si>
  <si>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</si>
  <si>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</si>
  <si>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</si>
  <si>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</si>
  <si>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</si>
  <si>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</si>
  <si>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</si>
  <si>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</si>
  <si>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</si>
  <si>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</si>
  <si>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</si>
  <si>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</si>
  <si>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</si>
  <si>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</si>
  <si>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</si>
  <si>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</si>
  <si>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</si>
  <si>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</si>
  <si>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</si>
  <si>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</si>
  <si>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</si>
  <si>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</si>
  <si>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</si>
  <si>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</si>
  <si>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</si>
  <si>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</si>
  <si>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</si>
  <si>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</si>
  <si>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</si>
  <si>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</si>
  <si>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</si>
  <si>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</si>
  <si>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</si>
  <si>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</si>
  <si>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</si>
  <si>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</si>
  <si>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</si>
  <si>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</si>
  <si>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</si>
  <si>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</si>
  <si>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</si>
  <si>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</si>
  <si>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</si>
  <si>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</si>
  <si>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</si>
  <si>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</si>
  <si>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</si>
  <si>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</si>
  <si>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</si>
  <si>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</si>
  <si>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</si>
  <si>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</si>
  <si>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</si>
  <si>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</si>
  <si>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</si>
  <si>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</si>
  <si>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</si>
  <si>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</si>
  <si>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</si>
  <si>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</si>
  <si>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</si>
  <si>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</si>
  <si>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</si>
  <si>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</si>
  <si>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</si>
  <si>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</si>
  <si>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</si>
  <si>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</si>
  <si>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</si>
  <si>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</si>
  <si>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</si>
  <si>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</si>
  <si>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</si>
  <si>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</si>
  <si>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</si>
  <si>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</si>
  <si>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</si>
  <si>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</si>
  <si>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</si>
  <si>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</si>
  <si>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</si>
  <si>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</si>
  <si>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</si>
  <si>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</si>
  <si>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</si>
  <si>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</si>
  <si>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</si>
  <si>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</si>
  <si>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</si>
  <si>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</si>
  <si>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</si>
  <si>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</si>
  <si>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</si>
  <si>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</si>
  <si>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</si>
  <si>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</si>
  <si>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</si>
  <si>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</si>
  <si>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</si>
  <si>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</si>
  <si>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</si>
  <si>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</si>
  <si>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</si>
  <si>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</si>
  <si>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</si>
  <si>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</si>
  <si>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</si>
  <si>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</si>
  <si>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</si>
  <si>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</si>
  <si>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</si>
  <si>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</si>
  <si>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</si>
  <si>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</si>
  <si>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</si>
  <si>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</si>
  <si>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</si>
  <si>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</si>
  <si>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</si>
  <si>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</si>
  <si>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</si>
  <si>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</si>
  <si>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</si>
  <si>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</si>
  <si>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</si>
  <si>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</si>
  <si>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</si>
  <si>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</si>
  <si>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</si>
  <si>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</si>
  <si>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</si>
  <si>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</si>
  <si>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</si>
  <si>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</si>
  <si>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</si>
  <si>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</si>
  <si>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</si>
  <si>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</si>
  <si>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</si>
  <si>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</si>
  <si>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</si>
  <si>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</si>
  <si>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</si>
  <si>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</si>
  <si>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</si>
  <si>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</si>
  <si>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</si>
  <si>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</si>
  <si>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</si>
  <si>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</si>
  <si>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</si>
  <si>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</si>
  <si>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</si>
  <si>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</si>
  <si>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</si>
  <si>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</si>
  <si>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</si>
  <si>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</si>
  <si>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</si>
  <si>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</si>
  <si>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</si>
  <si>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</si>
  <si>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</si>
  <si>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</si>
  <si>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</si>
  <si>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</si>
  <si>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</si>
  <si>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</si>
  <si>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</si>
  <si>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</si>
  <si>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</si>
  <si>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</si>
  <si>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</si>
  <si>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</si>
  <si>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</si>
  <si>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</si>
  <si>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</si>
  <si>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</si>
  <si>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</si>
  <si>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</si>
  <si>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</si>
  <si>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</si>
  <si>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</si>
  <si>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</si>
  <si>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</si>
  <si>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</si>
  <si>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</si>
  <si>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</si>
  <si>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</si>
  <si>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</si>
  <si>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</si>
  <si>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</si>
  <si>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</si>
  <si>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</si>
  <si>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</si>
  <si>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</si>
  <si>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</si>
  <si>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</si>
  <si>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</si>
  <si>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</si>
  <si>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</si>
  <si>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</si>
  <si>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</si>
  <si>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</si>
  <si>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</si>
  <si>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</si>
  <si>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</si>
  <si>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</si>
  <si>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</si>
  <si>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</si>
  <si>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</si>
  <si>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</si>
  <si>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</si>
  <si>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</si>
  <si>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</si>
  <si>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</si>
  <si>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</si>
  <si>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</si>
  <si>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</si>
  <si>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</si>
  <si>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</si>
  <si>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</si>
  <si>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</si>
  <si>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</si>
  <si>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</si>
  <si>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</si>
  <si>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</si>
  <si>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</si>
  <si>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</si>
  <si>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</si>
  <si>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</si>
  <si>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</si>
  <si>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</si>
  <si>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</si>
  <si>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</si>
  <si>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</si>
  <si>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</si>
  <si>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</si>
  <si>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</si>
  <si>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</si>
  <si>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</si>
  <si>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</si>
  <si>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</si>
  <si>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</si>
  <si>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</si>
  <si>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</si>
  <si>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</si>
  <si>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</si>
  <si>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</si>
  <si>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</si>
  <si>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</si>
  <si>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</si>
  <si>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</si>
  <si>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</si>
  <si>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</si>
  <si>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</si>
  <si>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</si>
  <si>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</si>
  <si>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</si>
  <si>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</si>
  <si>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</si>
  <si>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</si>
  <si>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</si>
  <si>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</si>
  <si>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</si>
  <si>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</si>
  <si>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</si>
  <si>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</si>
  <si>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</si>
  <si>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</si>
  <si>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</si>
  <si>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</si>
  <si>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</si>
  <si>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</si>
  <si>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</si>
  <si>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</si>
  <si>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</si>
  <si>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</si>
  <si>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</si>
  <si>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</si>
  <si>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</si>
  <si>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</si>
  <si>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</si>
  <si>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</si>
  <si>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</si>
  <si>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</si>
  <si>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</si>
  <si>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</si>
  <si>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</si>
  <si>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</si>
  <si>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</si>
  <si>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</si>
  <si>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</si>
  <si>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</si>
  <si>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</si>
  <si>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</si>
  <si>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</si>
  <si>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</si>
  <si>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</si>
  <si>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</si>
  <si>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</si>
  <si>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</si>
  <si>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</si>
  <si>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</si>
  <si>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</si>
  <si>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</si>
  <si>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</si>
  <si>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</si>
  <si>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</si>
  <si>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</si>
  <si>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</si>
  <si>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</si>
  <si>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</si>
  <si>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</si>
  <si>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</si>
  <si>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</si>
  <si>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</si>
  <si>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</si>
  <si>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</si>
  <si>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</si>
  <si>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</si>
  <si>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</si>
  <si>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</si>
  <si>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</si>
  <si>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</si>
  <si>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</si>
  <si>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</si>
  <si>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</si>
  <si>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</si>
  <si>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</si>
  <si>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</si>
  <si>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</si>
  <si>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</si>
  <si>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</si>
  <si>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</si>
  <si>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</si>
  <si>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</si>
  <si>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</si>
  <si>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</si>
  <si>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</si>
  <si>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</si>
  <si>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</si>
  <si>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</si>
  <si>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</si>
  <si>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</si>
  <si>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</si>
  <si>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</si>
  <si>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</si>
  <si>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</si>
  <si>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</si>
  <si>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</si>
  <si>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</si>
  <si>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</si>
  <si>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</si>
  <si>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</si>
  <si>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</si>
  <si>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</si>
  <si>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</si>
  <si>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</si>
  <si>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</si>
  <si>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</si>
  <si>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</si>
  <si>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</si>
  <si>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</si>
  <si>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</si>
  <si>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</si>
  <si>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</si>
  <si>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</si>
  <si>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</si>
  <si>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</si>
  <si>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</si>
  <si>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</si>
  <si>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</si>
  <si>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</si>
  <si>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</si>
  <si>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</si>
  <si>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</si>
  <si>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</si>
  <si>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</si>
  <si>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</si>
  <si>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</si>
  <si>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</si>
  <si>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</si>
  <si>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</si>
  <si>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</si>
  <si>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</si>
  <si>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</si>
  <si>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</si>
  <si>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</si>
  <si>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</si>
  <si>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</si>
  <si>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</si>
  <si>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</si>
  <si>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</si>
  <si>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</si>
  <si>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</si>
  <si>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</si>
  <si>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</si>
  <si>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</si>
  <si>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</si>
  <si>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</si>
  <si>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</si>
  <si>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</si>
  <si>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</si>
  <si>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</si>
  <si>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</si>
  <si>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</si>
  <si>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</si>
  <si>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</si>
  <si>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</si>
  <si>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</si>
  <si>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</si>
  <si>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</si>
  <si>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</si>
  <si>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</si>
  <si>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</si>
  <si>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</si>
  <si>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</si>
  <si>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</si>
  <si>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</si>
  <si>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</si>
  <si>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</si>
  <si>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</si>
  <si>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</si>
  <si>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</si>
  <si>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</si>
  <si>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</si>
  <si>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</si>
  <si>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</si>
  <si>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</si>
  <si>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</si>
  <si>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</si>
  <si>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</si>
  <si>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</si>
  <si>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</si>
  <si>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</si>
  <si>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</si>
  <si>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</si>
  <si>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</si>
  <si>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</si>
  <si>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</si>
  <si>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</si>
  <si>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</si>
  <si>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</si>
  <si>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</si>
  <si>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</si>
  <si>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</si>
  <si>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</si>
  <si>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</si>
  <si>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</si>
  <si>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</si>
  <si>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</si>
  <si>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</si>
  <si>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</si>
  <si>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</si>
  <si>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</si>
  <si>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</si>
  <si>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</si>
  <si>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</si>
  <si>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</si>
  <si>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</si>
  <si>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</si>
  <si>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</si>
  <si>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</si>
  <si>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</si>
  <si>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</si>
  <si>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</si>
  <si>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</si>
  <si>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</si>
  <si>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</si>
  <si>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</si>
  <si>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</si>
  <si>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</si>
  <si>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</si>
  <si>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</si>
  <si>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</si>
  <si>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</si>
  <si>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</si>
  <si>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</si>
  <si>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</si>
  <si>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</si>
  <si>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</si>
  <si>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</si>
  <si>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</si>
  <si>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</si>
  <si>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</si>
  <si>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</si>
  <si>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</si>
  <si>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</si>
  <si>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</si>
  <si>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</si>
  <si>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</si>
  <si>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</si>
  <si>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</si>
  <si>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</si>
  <si>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</si>
  <si>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</si>
  <si>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</si>
  <si>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</si>
  <si>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</si>
  <si>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</si>
  <si>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</si>
  <si>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</si>
  <si>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</si>
  <si>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</si>
  <si>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</si>
  <si>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</si>
  <si>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</si>
  <si>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</si>
  <si>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</si>
  <si>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</si>
  <si>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</si>
  <si>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</si>
  <si>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</si>
  <si>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</si>
  <si>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</si>
  <si>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</si>
  <si>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</si>
  <si>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</si>
  <si>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</si>
  <si>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</si>
  <si>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</si>
  <si>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</si>
  <si>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</si>
  <si>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</si>
  <si>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</si>
  <si>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</si>
  <si>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</si>
  <si>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</si>
  <si>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</si>
  <si>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</si>
  <si>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</si>
  <si>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</si>
  <si>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</si>
  <si>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</si>
  <si>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</si>
  <si>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</si>
  <si>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</si>
  <si>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</si>
  <si>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</si>
  <si>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</si>
  <si>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</si>
  <si>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</si>
  <si>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</si>
  <si>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</si>
  <si>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</si>
  <si>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</si>
  <si>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</si>
  <si>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</si>
  <si>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</si>
  <si>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</si>
  <si>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</si>
  <si>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</si>
  <si>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</si>
  <si>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</si>
  <si>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</si>
  <si>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</si>
  <si>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</si>
  <si>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</si>
  <si>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</si>
  <si>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</si>
  <si>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</si>
  <si>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</si>
  <si>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</si>
  <si>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</si>
  <si>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</si>
  <si>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</si>
  <si>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</si>
  <si>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</si>
  <si>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</si>
  <si>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</si>
  <si>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</si>
  <si>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</si>
  <si>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</si>
  <si>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</si>
  <si>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</si>
  <si>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</si>
  <si>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</si>
  <si>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</si>
  <si>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</si>
  <si>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</si>
  <si>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</si>
  <si>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</si>
  <si>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</si>
  <si>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</si>
  <si>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</si>
  <si>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</si>
  <si>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</si>
  <si>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</si>
  <si>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</si>
  <si>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</si>
  <si>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</si>
  <si>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</si>
  <si>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</si>
  <si>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</si>
  <si>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</si>
  <si>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</si>
  <si>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</si>
  <si>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</si>
  <si>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</si>
  <si>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</si>
  <si>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</si>
  <si>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</si>
  <si>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</si>
  <si>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</si>
  <si>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</si>
  <si>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</si>
  <si>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</si>
  <si>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</si>
  <si>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</si>
  <si>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</si>
  <si>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</si>
  <si>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</si>
  <si>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</si>
  <si>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</si>
  <si>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</si>
  <si>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</si>
  <si>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</si>
  <si>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</si>
  <si>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</si>
  <si>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</si>
  <si>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</si>
  <si>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</si>
  <si>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</si>
  <si>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</si>
  <si>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</si>
  <si>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</si>
  <si>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</si>
  <si>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</si>
  <si>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</si>
  <si>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</si>
  <si>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</si>
  <si>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</si>
  <si>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</si>
  <si>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</si>
  <si>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</si>
  <si>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</si>
  <si>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</si>
  <si>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</si>
  <si>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</si>
  <si>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</si>
  <si>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</si>
  <si>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</si>
  <si>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</si>
  <si>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</si>
  <si>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</si>
  <si>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</si>
  <si>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</si>
  <si>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</si>
  <si>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</si>
  <si>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</si>
  <si>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</si>
  <si>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</si>
  <si>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</si>
  <si>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</si>
  <si>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</si>
  <si>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</si>
  <si>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</si>
  <si>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</si>
  <si>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</si>
  <si>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</si>
  <si>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</si>
  <si>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</si>
  <si>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</si>
  <si>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</si>
  <si>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</si>
  <si>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</si>
  <si>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</si>
  <si>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</si>
  <si>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</si>
  <si>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</si>
  <si>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</si>
  <si>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</si>
  <si>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</si>
  <si>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</si>
  <si>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</si>
  <si>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</si>
  <si>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</si>
  <si>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</si>
  <si>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</si>
  <si>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</si>
  <si>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</si>
  <si>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</si>
  <si>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</si>
  <si>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</si>
  <si>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</si>
  <si>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</si>
  <si>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</si>
  <si>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</si>
  <si>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</si>
  <si>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</si>
  <si>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</si>
  <si>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</si>
  <si>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</si>
  <si>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</si>
  <si>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</si>
  <si>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</si>
  <si>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</si>
  <si>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</si>
  <si>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</si>
  <si>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</si>
  <si>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</si>
  <si>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</si>
  <si>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</si>
  <si>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</si>
  <si>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</si>
  <si>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</si>
  <si>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</si>
  <si>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</si>
  <si>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</si>
  <si>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</si>
  <si>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</si>
  <si>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</si>
  <si>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</si>
  <si>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</si>
  <si>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</si>
  <si>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</si>
  <si>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</si>
  <si>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</si>
  <si>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</si>
  <si>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</si>
  <si>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</si>
  <si>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</si>
  <si>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</si>
  <si>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</si>
  <si>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</si>
  <si>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</si>
  <si>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</si>
  <si>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</si>
  <si>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</si>
  <si>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</si>
  <si>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</si>
  <si>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</si>
  <si>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</si>
  <si>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</si>
  <si>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</si>
  <si>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</si>
  <si>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</si>
  <si>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</si>
  <si>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</si>
  <si>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</si>
  <si>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</si>
  <si>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</si>
  <si>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</si>
  <si>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</si>
  <si>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</si>
  <si>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</si>
  <si>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</si>
  <si>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</si>
  <si>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</si>
  <si>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</si>
  <si>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</si>
  <si>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</si>
  <si>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</si>
  <si>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</si>
  <si>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</si>
  <si>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</si>
  <si>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</si>
  <si>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</si>
  <si>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</si>
  <si>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</si>
  <si>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</si>
  <si>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</si>
  <si>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</si>
  <si>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</si>
  <si>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</si>
  <si>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</si>
  <si>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</si>
  <si>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</si>
  <si>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</si>
  <si>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</si>
  <si>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</si>
  <si>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</si>
  <si>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</si>
  <si>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</si>
  <si>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</si>
  <si>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</si>
  <si>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</si>
  <si>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</si>
  <si>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</si>
  <si>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</si>
  <si>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</si>
  <si>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</si>
  <si>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</si>
  <si>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</si>
  <si>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</si>
  <si>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</si>
  <si>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</si>
  <si>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</si>
  <si>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</si>
  <si>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</si>
  <si>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</si>
  <si>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</si>
  <si>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</si>
  <si>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</si>
  <si>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</si>
  <si>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</si>
  <si>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</si>
  <si>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</si>
  <si>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</si>
  <si>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</si>
  <si>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</si>
  <si>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</si>
  <si>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</si>
  <si>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</si>
  <si>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</si>
  <si>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</si>
  <si>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</si>
  <si>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</si>
  <si>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</si>
  <si>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</si>
  <si>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</si>
  <si>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</si>
  <si>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</si>
  <si>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</si>
  <si>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</si>
  <si>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</si>
  <si>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</si>
  <si>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</si>
  <si>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</si>
  <si>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</si>
  <si>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</si>
  <si>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</si>
  <si>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</si>
  <si>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</si>
  <si>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</si>
  <si>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</si>
  <si>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</si>
  <si>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</si>
  <si>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</si>
  <si>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</si>
  <si>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</si>
  <si>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</si>
  <si>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</si>
  <si>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</si>
  <si>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</si>
  <si>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</si>
  <si>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</si>
  <si>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</si>
  <si>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</si>
  <si>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</si>
  <si>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</si>
  <si>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</si>
  <si>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</si>
  <si>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</si>
  <si>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</si>
  <si>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</si>
  <si>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</si>
  <si>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</si>
  <si>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</si>
  <si>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</si>
  <si>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</si>
  <si>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</si>
  <si>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</si>
  <si>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</si>
  <si>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</si>
  <si>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</si>
  <si>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</si>
  <si>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</si>
  <si>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</si>
  <si>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</si>
  <si>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</si>
  <si>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</si>
  <si>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</si>
  <si>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</si>
  <si>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</si>
  <si>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</si>
  <si>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</si>
  <si>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</si>
  <si>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</si>
  <si>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</si>
  <si>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</si>
  <si>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</si>
  <si>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</si>
  <si>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</si>
  <si>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</si>
  <si>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</si>
  <si>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</si>
  <si>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</si>
  <si>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</si>
  <si>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</si>
  <si>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</si>
  <si>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</si>
  <si>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</si>
  <si>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</si>
  <si>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</si>
  <si>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</si>
  <si>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</si>
  <si>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</si>
  <si>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</si>
  <si>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</si>
  <si>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</si>
  <si>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</si>
  <si>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</si>
  <si>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</si>
  <si>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</si>
  <si>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</si>
  <si>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</si>
  <si>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</si>
  <si>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</si>
  <si>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</si>
  <si>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</si>
  <si>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</si>
  <si>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</si>
  <si>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</si>
  <si>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</si>
  <si>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</si>
  <si>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</si>
  <si>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</si>
  <si>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</si>
  <si>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</si>
  <si>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</si>
  <si>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</si>
  <si>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</si>
  <si>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</si>
  <si>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</si>
  <si>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</si>
  <si>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</si>
  <si>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</si>
  <si>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</si>
  <si>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</si>
  <si>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</si>
  <si>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</si>
  <si>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</si>
  <si>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</si>
  <si>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</si>
  <si>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</si>
  <si>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</si>
  <si>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</si>
  <si>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</si>
  <si>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</si>
  <si>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</si>
  <si>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</si>
  <si>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</si>
  <si>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</si>
  <si>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</si>
  <si>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</si>
  <si>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</si>
  <si>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</si>
  <si>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</si>
  <si>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</si>
  <si>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</si>
  <si>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</si>
  <si>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</si>
  <si>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</si>
  <si>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</si>
  <si>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</si>
  <si>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</si>
  <si>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</si>
  <si>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</si>
  <si>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</si>
  <si>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</si>
  <si>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</si>
  <si>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</si>
  <si>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</si>
  <si>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</si>
  <si>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</si>
  <si>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</si>
  <si>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</si>
  <si>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</si>
  <si>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</si>
  <si>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</si>
  <si>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</si>
  <si>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</si>
  <si>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</si>
  <si>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</si>
  <si>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</si>
  <si>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</si>
  <si>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</si>
  <si>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</si>
  <si>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</si>
  <si>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</si>
  <si>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</si>
  <si>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</si>
  <si>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</si>
  <si>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</si>
  <si>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</si>
  <si>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</si>
  <si>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</si>
  <si>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</si>
  <si>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</si>
  <si>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</si>
  <si>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</si>
  <si>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</si>
  <si>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</si>
  <si>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</si>
  <si>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</si>
  <si>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</si>
  <si>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</si>
  <si>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</si>
  <si>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</si>
  <si>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</si>
  <si>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</si>
  <si>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</si>
  <si>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</si>
  <si>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</si>
  <si>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</si>
  <si>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</si>
  <si>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</si>
  <si>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</si>
  <si>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</si>
  <si>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</si>
  <si>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</si>
  <si>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</si>
  <si>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</si>
  <si>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</si>
  <si>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</si>
  <si>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</si>
  <si>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</si>
  <si>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</si>
  <si>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</si>
  <si>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</si>
  <si>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</si>
  <si>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</si>
  <si>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</si>
  <si>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</si>
  <si>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</si>
  <si>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</si>
  <si>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</si>
  <si>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</si>
  <si>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</si>
  <si>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</si>
  <si>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</si>
  <si>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</si>
  <si>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</si>
  <si>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</si>
  <si>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</si>
  <si>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</si>
  <si>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</si>
  <si>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</si>
  <si>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</si>
  <si>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</si>
  <si>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</si>
  <si>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</si>
  <si>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</si>
  <si>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</si>
  <si>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</si>
  <si>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</si>
  <si>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</si>
  <si>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</si>
  <si>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</si>
  <si>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</si>
  <si>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</si>
  <si>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</si>
  <si>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</si>
  <si>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</si>
  <si>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</si>
  <si>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</si>
  <si>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</si>
  <si>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</si>
  <si>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</si>
  <si>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</si>
  <si>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</si>
  <si>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</si>
  <si>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</si>
  <si>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</si>
  <si>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</si>
  <si>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</si>
  <si>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</si>
  <si>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</si>
  <si>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</si>
  <si>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</si>
  <si>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</si>
  <si>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</si>
  <si>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</si>
  <si>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</si>
  <si>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</si>
  <si>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</si>
  <si>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</si>
  <si>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</si>
  <si>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</si>
  <si>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</si>
  <si>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</si>
  <si>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</si>
  <si>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</si>
  <si>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</si>
  <si>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</si>
  <si>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</si>
  <si>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</si>
  <si>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</si>
  <si>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</si>
  <si>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</si>
  <si>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</si>
  <si>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</si>
  <si>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</si>
  <si>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</si>
  <si>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</si>
  <si>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</si>
  <si>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</si>
  <si>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</si>
  <si>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</si>
  <si>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</si>
  <si>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</si>
  <si>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</si>
  <si>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</si>
  <si>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</si>
  <si>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</si>
  <si>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</si>
  <si>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</si>
  <si>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</si>
  <si>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</si>
  <si>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</si>
  <si>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</si>
  <si>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</si>
  <si>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</si>
  <si>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</si>
  <si>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</si>
  <si>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</si>
  <si>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</si>
  <si>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</si>
  <si>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</si>
  <si>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</si>
  <si>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</si>
  <si>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</si>
  <si>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</si>
  <si>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</si>
  <si>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</si>
  <si>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</si>
  <si>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</si>
  <si>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</si>
  <si>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</si>
  <si>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</si>
  <si>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</si>
  <si>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</si>
  <si>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</si>
  <si>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</si>
  <si>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</si>
  <si>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</si>
  <si>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</si>
  <si>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</si>
  <si>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</si>
  <si>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</si>
  <si>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</si>
  <si>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</si>
  <si>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</si>
  <si>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</si>
  <si>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</si>
  <si>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</si>
  <si>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</si>
  <si>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</si>
  <si>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</si>
  <si>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</si>
  <si>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</si>
  <si>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</si>
  <si>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</si>
  <si>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</si>
  <si>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</si>
  <si>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</si>
  <si>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</si>
  <si>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</si>
  <si>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</si>
  <si>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</si>
  <si>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</si>
  <si>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</si>
  <si>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</si>
  <si>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</si>
  <si>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</si>
  <si>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</si>
  <si>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</si>
  <si>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</si>
  <si>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</si>
  <si>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</si>
  <si>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</si>
  <si>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</si>
  <si>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</si>
  <si>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</si>
  <si>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</si>
  <si>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</si>
  <si>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</si>
  <si>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</si>
  <si>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</si>
  <si>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</si>
  <si>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</si>
  <si>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</si>
  <si>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</si>
  <si>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</si>
  <si>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</si>
  <si>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</si>
  <si>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</si>
  <si>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</si>
  <si>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</si>
  <si>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</si>
  <si>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</si>
  <si>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</si>
  <si>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</si>
  <si>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</si>
  <si>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</si>
  <si>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</si>
  <si>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</si>
  <si>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</si>
  <si>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</si>
  <si>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</si>
  <si>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</si>
  <si>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</si>
  <si>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</si>
  <si>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</si>
  <si>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</si>
  <si>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</si>
  <si>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</si>
  <si>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</si>
  <si>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</si>
  <si>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</si>
  <si>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</si>
  <si>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</si>
  <si>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</si>
  <si>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</si>
  <si>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</si>
  <si>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</si>
  <si>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</si>
  <si>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</si>
  <si>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</si>
  <si>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</si>
  <si>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</si>
  <si>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</si>
  <si>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</si>
  <si>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</si>
  <si>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</si>
  <si>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</si>
  <si>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</si>
  <si>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</si>
  <si>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</si>
  <si>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</si>
  <si>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</si>
  <si>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</si>
  <si>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</si>
  <si>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</si>
  <si>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</si>
  <si>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</si>
  <si>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</si>
  <si>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</si>
  <si>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</si>
  <si>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</si>
  <si>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</si>
  <si>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</si>
  <si>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</si>
  <si>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</si>
  <si>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</si>
  <si>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</si>
  <si>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</si>
  <si>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</si>
  <si>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</si>
  <si>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</si>
  <si>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</si>
  <si>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</si>
  <si>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</si>
  <si>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</si>
  <si>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</si>
  <si>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</si>
  <si>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</si>
  <si>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</si>
  <si>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</si>
  <si>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</si>
  <si>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</si>
  <si>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</si>
  <si>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</si>
  <si>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</si>
  <si>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</si>
  <si>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</si>
  <si>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</si>
  <si>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</si>
  <si>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</si>
  <si>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</si>
  <si>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</si>
  <si>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</si>
  <si>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</si>
  <si>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</si>
  <si>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</si>
  <si>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</si>
  <si>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</si>
  <si>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</si>
  <si>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</si>
  <si>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</si>
  <si>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</si>
  <si>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</si>
  <si>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</si>
  <si>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</si>
  <si>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</si>
  <si>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</si>
  <si>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</si>
  <si>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</si>
  <si>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</si>
  <si>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</si>
  <si>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</si>
  <si>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</si>
  <si>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</si>
  <si>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</si>
  <si>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</si>
  <si>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</si>
  <si>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</si>
  <si>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</si>
  <si>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</si>
  <si>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</si>
  <si>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</si>
  <si>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</si>
  <si>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</si>
  <si>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</si>
  <si>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</si>
  <si>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</si>
  <si>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</si>
  <si>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</si>
  <si>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</si>
  <si>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</si>
  <si>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</si>
  <si>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</si>
  <si>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</si>
  <si>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</si>
  <si>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</si>
  <si>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</si>
  <si>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</si>
  <si>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</si>
  <si>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</si>
  <si>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</si>
  <si>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</si>
  <si>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</si>
  <si>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</si>
  <si>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</si>
  <si>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</si>
  <si>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</si>
  <si>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</si>
  <si>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</si>
  <si>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</si>
  <si>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</si>
  <si>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</si>
  <si>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</si>
  <si>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</si>
  <si>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</si>
  <si>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</si>
  <si>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</si>
  <si>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</si>
  <si>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</si>
  <si>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</si>
  <si>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</si>
  <si>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</si>
  <si>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</si>
  <si>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</si>
  <si>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</si>
  <si>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</si>
  <si>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</si>
  <si>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</si>
  <si>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</si>
  <si>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</si>
  <si>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</si>
  <si>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</si>
  <si>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</si>
  <si>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</si>
  <si>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</si>
  <si>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</si>
  <si>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</si>
  <si>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</si>
  <si>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</si>
  <si>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</si>
  <si>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</si>
  <si>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</si>
  <si>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</si>
  <si>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</si>
  <si>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</si>
  <si>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</si>
  <si>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</si>
  <si>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</si>
  <si>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</si>
  <si>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</si>
  <si>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</si>
  <si>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</si>
  <si>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</si>
  <si>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</si>
  <si>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</si>
  <si>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</si>
  <si>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</si>
  <si>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</si>
  <si>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</si>
  <si>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</si>
  <si>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</si>
  <si>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</si>
  <si>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</si>
  <si>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</si>
  <si>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</si>
  <si>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</si>
  <si>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</si>
  <si>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</si>
  <si>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</si>
  <si>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</si>
  <si>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</si>
  <si>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</si>
  <si>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</si>
  <si>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</si>
  <si>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</si>
  <si>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</si>
  <si>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</si>
  <si>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</si>
  <si>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</si>
  <si>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</si>
  <si>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</si>
  <si>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</si>
  <si>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</si>
  <si>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</si>
  <si>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</si>
  <si>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</si>
  <si>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</si>
  <si>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</si>
  <si>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</si>
  <si>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</si>
  <si>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</si>
  <si>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</si>
  <si>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</si>
  <si>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</si>
  <si>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</si>
  <si>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</si>
  <si>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</si>
  <si>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</si>
  <si>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</si>
  <si>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</si>
  <si>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</si>
  <si>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</si>
  <si>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</si>
  <si>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</si>
  <si>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</si>
  <si>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</si>
  <si>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</si>
  <si>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</si>
  <si>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</si>
  <si>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</si>
  <si>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</si>
  <si>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</si>
  <si>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</si>
  <si>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</si>
  <si>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</si>
  <si>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</si>
  <si>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</si>
  <si>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</si>
  <si>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</si>
  <si>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</si>
  <si>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</si>
  <si>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</si>
  <si>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</si>
  <si>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</si>
  <si>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</si>
  <si>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</si>
  <si>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</si>
  <si>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</si>
  <si>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</si>
  <si>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</si>
  <si>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</si>
  <si>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</si>
  <si>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</si>
  <si>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</si>
  <si>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</si>
  <si>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</si>
  <si>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</si>
  <si>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</si>
  <si>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</si>
  <si>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</si>
  <si>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</si>
  <si>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</si>
  <si>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</si>
  <si>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</si>
  <si>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</si>
  <si>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</si>
  <si>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</si>
  <si>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</si>
  <si>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</si>
  <si>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</si>
  <si>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</si>
  <si>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</si>
  <si>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</si>
  <si>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</si>
  <si>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</si>
  <si>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</si>
  <si>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</si>
  <si>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</si>
  <si>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</si>
  <si>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</si>
  <si>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</si>
  <si>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</si>
  <si>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</si>
  <si>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</si>
  <si>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</si>
  <si>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</si>
  <si>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</si>
  <si>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</si>
  <si>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</si>
  <si>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</si>
  <si>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</si>
  <si>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</si>
  <si>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</si>
  <si>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</si>
  <si>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</si>
  <si>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</si>
  <si>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</si>
  <si>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</si>
  <si>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</si>
  <si>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</si>
  <si>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</si>
  <si>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</si>
  <si>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</si>
  <si>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</si>
  <si>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</si>
  <si>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</si>
  <si>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</si>
  <si>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</si>
  <si>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</si>
  <si>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</si>
  <si>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</si>
  <si>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</si>
  <si>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</si>
  <si>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</si>
  <si>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</si>
  <si>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</si>
  <si>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</si>
  <si>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</si>
  <si>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</si>
  <si>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</si>
  <si>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</si>
  <si>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</si>
  <si>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</si>
  <si>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</si>
  <si>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</si>
  <si>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</si>
  <si>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</si>
  <si>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</si>
  <si>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</si>
  <si>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</si>
  <si>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</si>
  <si>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</si>
  <si>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</si>
  <si>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</si>
  <si>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</si>
  <si>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</si>
  <si>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</si>
  <si>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</si>
  <si>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</si>
  <si>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</si>
  <si>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</si>
  <si>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</si>
  <si>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</si>
  <si>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</si>
  <si>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</si>
  <si>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</si>
  <si>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</si>
  <si>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</si>
  <si>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</si>
  <si>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</si>
  <si>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</si>
  <si>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</si>
  <si>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</si>
  <si>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</si>
  <si>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</si>
  <si>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</si>
  <si>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</si>
  <si>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</si>
  <si>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</si>
  <si>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</si>
  <si>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</si>
  <si>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</si>
  <si>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</si>
  <si>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</si>
  <si>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</si>
  <si>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</si>
  <si>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</si>
  <si>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</si>
  <si>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</si>
  <si>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</si>
  <si>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</si>
  <si>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</si>
  <si>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</si>
  <si>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</si>
  <si>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</si>
  <si>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</si>
  <si>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</si>
  <si>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</si>
  <si>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</si>
  <si>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</si>
  <si>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</si>
  <si>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</si>
  <si>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</si>
  <si>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</si>
  <si>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</si>
  <si>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</si>
  <si>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</si>
  <si>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</si>
  <si>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</si>
  <si>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</si>
  <si>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</si>
  <si>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</si>
  <si>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</si>
  <si>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</si>
  <si>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</si>
  <si>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</si>
  <si>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</si>
  <si>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</si>
  <si>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</si>
  <si>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</si>
  <si>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</si>
  <si>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</si>
  <si>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</si>
  <si>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</si>
  <si>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</si>
  <si>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</si>
  <si>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</si>
  <si>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</si>
  <si>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</si>
  <si>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</si>
  <si>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</si>
  <si>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</si>
  <si>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</si>
  <si>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</si>
  <si>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</si>
  <si>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</si>
  <si>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</si>
  <si>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</si>
  <si>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</si>
  <si>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</si>
  <si>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</si>
  <si>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</si>
  <si>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</si>
  <si>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</si>
  <si>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</si>
  <si>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</si>
  <si>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</si>
  <si>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</si>
  <si>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</si>
  <si>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</si>
  <si>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</si>
  <si>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</si>
  <si>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</si>
  <si>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</si>
  <si>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</si>
  <si>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</si>
  <si>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</si>
  <si>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</si>
  <si>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</si>
  <si>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</si>
  <si>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</si>
  <si>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</si>
  <si>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</si>
  <si>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</si>
  <si>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</si>
  <si>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</si>
  <si>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</si>
  <si>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</si>
  <si>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</si>
  <si>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</si>
  <si>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</si>
  <si>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</si>
  <si>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</si>
  <si>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</si>
  <si>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</si>
  <si>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</si>
  <si>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</si>
  <si>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</si>
  <si>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</si>
  <si>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</si>
  <si>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</si>
  <si>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</si>
  <si>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</si>
  <si>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</si>
  <si>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</si>
  <si>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</si>
  <si>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</si>
  <si>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</si>
  <si>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</si>
  <si>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</si>
  <si>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</si>
  <si>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</si>
  <si>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</si>
  <si>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</si>
  <si>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</si>
  <si>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</si>
  <si>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</si>
  <si>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</si>
  <si>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</si>
  <si>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</si>
  <si>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</si>
  <si>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</si>
  <si>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</si>
  <si>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</si>
  <si>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</si>
  <si>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</si>
  <si>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</si>
  <si>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</si>
  <si>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</si>
  <si>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</si>
  <si>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</si>
  <si>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</si>
  <si>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</si>
  <si>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</si>
  <si>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</si>
  <si>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</si>
  <si>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</si>
  <si>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</si>
  <si>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</si>
  <si>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</si>
  <si>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</si>
  <si>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</si>
  <si>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</si>
  <si>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</si>
  <si>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</si>
  <si>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</si>
  <si>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</si>
  <si>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</si>
  <si>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</si>
  <si>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</si>
  <si>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</si>
  <si>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</si>
  <si>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</si>
  <si>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</si>
  <si>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</si>
  <si>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</si>
  <si>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</si>
  <si>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</si>
  <si>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</si>
  <si>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</si>
  <si>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</si>
  <si>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</si>
  <si>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</si>
  <si>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</si>
  <si>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</si>
  <si>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</si>
  <si>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</si>
  <si>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</si>
  <si>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</si>
  <si>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</si>
  <si>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</si>
  <si>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</si>
  <si>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</si>
  <si>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</si>
  <si>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</si>
  <si>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</si>
  <si>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</si>
  <si>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</si>
  <si>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</si>
  <si>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</si>
  <si>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</si>
  <si>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</si>
  <si>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</si>
  <si>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</si>
  <si>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</si>
  <si>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</si>
  <si>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</si>
  <si>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</si>
  <si>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</si>
  <si>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</si>
  <si>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</si>
  <si>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</si>
  <si>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</si>
  <si>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</si>
  <si>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</si>
  <si>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</si>
  <si>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</si>
  <si>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</si>
  <si>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</si>
  <si>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</si>
  <si>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</si>
  <si>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</si>
  <si>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</si>
  <si>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</si>
  <si>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</si>
  <si>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</si>
  <si>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</si>
  <si>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</si>
  <si>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</si>
  <si>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</si>
  <si>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</si>
  <si>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</si>
  <si>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</si>
  <si>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</si>
  <si>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</si>
  <si>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</si>
  <si>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</si>
  <si>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</si>
  <si>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</si>
  <si>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</si>
  <si>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</si>
  <si>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</si>
  <si>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</si>
  <si>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</si>
  <si>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</si>
  <si>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</si>
  <si>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</si>
  <si>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</si>
  <si>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</si>
  <si>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</si>
  <si>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</si>
  <si>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</si>
  <si>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</si>
  <si>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</si>
  <si>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</si>
  <si>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</si>
  <si>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</si>
  <si>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</si>
  <si>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</si>
  <si>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</si>
  <si>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</si>
  <si>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</si>
  <si>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</si>
  <si>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</si>
  <si>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</si>
  <si>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</si>
  <si>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</si>
  <si>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</si>
  <si>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</si>
  <si>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</si>
  <si>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</si>
  <si>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</si>
  <si>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</si>
  <si>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</si>
  <si>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</si>
  <si>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</si>
  <si>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</si>
  <si>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</si>
  <si>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</si>
  <si>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</si>
  <si>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</si>
  <si>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</si>
  <si>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</si>
  <si>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</si>
  <si>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</si>
  <si>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</si>
  <si>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</si>
  <si>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</si>
  <si>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</si>
  <si>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</si>
  <si>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</si>
  <si>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</si>
  <si>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</si>
  <si>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</si>
  <si>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</si>
  <si>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</si>
  <si>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</si>
  <si>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</si>
  <si>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</si>
  <si>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</si>
  <si>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</si>
  <si>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</si>
  <si>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</si>
  <si>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</si>
  <si>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</si>
  <si>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</si>
  <si>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</si>
  <si>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</si>
  <si>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</si>
  <si>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</si>
  <si>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</si>
  <si>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</si>
  <si>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</si>
  <si>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</si>
  <si>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</si>
  <si>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</si>
  <si>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</si>
  <si>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</si>
  <si>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</si>
  <si>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</si>
  <si>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</si>
  <si>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</si>
  <si>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</si>
  <si>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</si>
  <si>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</si>
  <si>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</si>
  <si>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</si>
  <si>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</si>
  <si>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</si>
  <si>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</si>
  <si>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</si>
  <si>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</si>
  <si>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</si>
  <si>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</si>
  <si>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</si>
  <si>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</si>
  <si>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</si>
  <si>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</si>
  <si>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</si>
  <si>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</si>
  <si>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</si>
  <si>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</si>
  <si>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</si>
  <si>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</si>
  <si>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</si>
  <si>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</si>
  <si>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</si>
  <si>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</si>
  <si>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</si>
  <si>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</si>
  <si>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</si>
  <si>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</si>
  <si>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</si>
  <si>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</si>
  <si>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</si>
  <si>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</si>
  <si>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</si>
  <si>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</si>
  <si>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</si>
  <si>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</si>
  <si>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</si>
  <si>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</si>
  <si>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</si>
  <si>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</si>
  <si>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</si>
  <si>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</si>
  <si>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</si>
  <si>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</si>
  <si>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</si>
  <si>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</si>
  <si>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</si>
  <si>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</si>
  <si>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</si>
  <si>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</si>
  <si>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</si>
  <si>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</si>
  <si>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</si>
  <si>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</si>
  <si>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</si>
  <si>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</si>
  <si>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</si>
  <si>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</si>
  <si>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</si>
  <si>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</si>
  <si>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</si>
  <si>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</si>
  <si>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</si>
  <si>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</si>
  <si>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</si>
  <si>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</si>
  <si>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</si>
  <si>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</si>
  <si>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</si>
  <si>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</si>
  <si>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</si>
  <si>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</si>
  <si>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</si>
  <si>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</si>
  <si>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</si>
  <si>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</si>
  <si>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</si>
  <si>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</si>
  <si>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</si>
  <si>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</si>
  <si>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</si>
  <si>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</si>
  <si>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</si>
  <si>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</si>
  <si>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</si>
  <si>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</si>
  <si>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</si>
  <si>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</si>
  <si>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</si>
  <si>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</si>
  <si>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</si>
  <si>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</si>
  <si>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</si>
  <si>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</si>
  <si>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</si>
  <si>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</si>
  <si>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</si>
  <si>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</si>
  <si>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</si>
  <si>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</si>
  <si>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</si>
  <si>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</si>
  <si>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</si>
  <si>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</si>
  <si>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</si>
  <si>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</si>
  <si>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</si>
  <si>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</si>
  <si>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</si>
  <si>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</si>
  <si>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</si>
  <si>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</si>
  <si>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</si>
  <si>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</si>
  <si>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</si>
  <si>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</si>
  <si>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</si>
  <si>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</si>
  <si>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</si>
  <si>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</si>
  <si>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</si>
  <si>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</si>
  <si>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</si>
  <si>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</si>
  <si>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</si>
  <si>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</si>
  <si>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</si>
  <si>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</si>
  <si>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</si>
  <si>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</si>
  <si>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</si>
  <si>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</si>
  <si>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</si>
  <si>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</si>
  <si>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</si>
  <si>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</si>
  <si>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</si>
  <si>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</si>
  <si>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</si>
  <si>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</si>
  <si>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</si>
  <si>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</si>
  <si>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</si>
  <si>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</si>
  <si>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</si>
  <si>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</si>
  <si>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</si>
  <si>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</si>
  <si>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</si>
  <si>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</si>
  <si>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</si>
  <si>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</si>
  <si>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</si>
  <si>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</si>
  <si>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</si>
  <si>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</si>
  <si>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</si>
  <si>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</si>
  <si>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</si>
  <si>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</si>
  <si>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</si>
  <si>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</si>
  <si>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</si>
  <si>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</si>
  <si>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</si>
  <si>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</si>
  <si>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</si>
  <si>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</si>
  <si>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</si>
  <si>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</si>
  <si>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</si>
  <si>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</si>
  <si>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</si>
  <si>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</si>
  <si>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</si>
  <si>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</si>
  <si>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</si>
  <si>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</si>
  <si>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</si>
  <si>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</si>
  <si>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</si>
  <si>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</si>
  <si>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</si>
  <si>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</si>
  <si>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</si>
  <si>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</si>
  <si>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</si>
  <si>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</si>
  <si>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</si>
  <si>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</si>
  <si>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</si>
  <si>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</si>
  <si>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</si>
  <si>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</si>
  <si>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</si>
  <si>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</si>
  <si>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</si>
  <si>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</si>
  <si>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</si>
  <si>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</si>
  <si>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</si>
  <si>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</si>
  <si>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</si>
  <si>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</si>
  <si>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</si>
  <si>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</si>
  <si>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</si>
  <si>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</si>
  <si>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</si>
  <si>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</si>
  <si>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</si>
  <si>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</si>
  <si>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</si>
  <si>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</si>
  <si>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</si>
  <si>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</si>
  <si>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</si>
  <si>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</si>
  <si>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</si>
  <si>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</si>
  <si>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</si>
  <si>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</si>
  <si>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</si>
  <si>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</si>
  <si>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</si>
  <si>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</si>
  <si>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</si>
  <si>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</si>
  <si>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</si>
  <si>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</si>
  <si>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</si>
  <si>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</si>
  <si>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</si>
  <si>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</si>
  <si>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</si>
  <si>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</si>
  <si>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</si>
  <si>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</si>
  <si>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</si>
  <si>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</si>
  <si>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</si>
  <si>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</si>
  <si>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</si>
  <si>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</si>
  <si>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</si>
  <si>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</si>
  <si>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</si>
  <si>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</si>
  <si>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</si>
  <si>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</si>
  <si>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</si>
  <si>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</si>
  <si>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</si>
  <si>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</si>
  <si>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</si>
  <si>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</si>
  <si>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</si>
  <si>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</si>
  <si>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</si>
  <si>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</si>
  <si>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</si>
  <si>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</si>
  <si>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</si>
  <si>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</si>
  <si>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</si>
  <si>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</si>
  <si>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</si>
  <si>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</si>
  <si>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</si>
  <si>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</si>
  <si>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</si>
  <si>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</si>
  <si>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</si>
  <si>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</si>
  <si>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</si>
  <si>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</si>
  <si>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</si>
  <si>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</si>
  <si>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</si>
  <si>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</si>
  <si>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</si>
  <si>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</si>
  <si>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</si>
  <si>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</si>
  <si>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</si>
  <si>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</si>
  <si>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</si>
  <si>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</si>
  <si>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</si>
  <si>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</si>
  <si>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</si>
  <si>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</si>
  <si>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</si>
  <si>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</si>
  <si>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</si>
  <si>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</si>
  <si>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</si>
  <si>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</si>
  <si>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</si>
  <si>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</si>
  <si>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</si>
  <si>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</si>
  <si>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</si>
  <si>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</si>
  <si>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</si>
  <si>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</si>
  <si>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</si>
  <si>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</si>
  <si>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</si>
  <si>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</si>
  <si>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</si>
  <si>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</si>
  <si>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</si>
  <si>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</si>
  <si>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</si>
  <si>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</si>
  <si>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</si>
  <si>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</si>
  <si>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</si>
  <si>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</si>
  <si>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</si>
  <si>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</si>
  <si>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</si>
  <si>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</si>
  <si>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</si>
  <si>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</si>
  <si>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</si>
  <si>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</si>
  <si>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</si>
  <si>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</si>
  <si>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</si>
  <si>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</si>
  <si>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</si>
  <si>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</si>
  <si>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</si>
  <si>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</si>
  <si>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</si>
  <si>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</si>
  <si>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</si>
  <si>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</si>
  <si>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</si>
  <si>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</si>
  <si>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</si>
  <si>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</si>
  <si>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</si>
  <si>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</si>
  <si>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</si>
  <si>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</si>
  <si>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</si>
  <si>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</si>
  <si>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</si>
  <si>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</si>
  <si>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</si>
  <si>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</si>
  <si>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</si>
  <si>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</si>
  <si>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</si>
  <si>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</si>
  <si>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</si>
  <si>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</si>
  <si>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</si>
  <si>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</si>
  <si>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</si>
  <si>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</si>
  <si>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</si>
  <si>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</si>
  <si>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</si>
  <si>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</si>
  <si>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</si>
  <si>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</si>
  <si>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</si>
  <si>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</si>
  <si>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</si>
  <si>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</si>
  <si>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</si>
  <si>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</si>
  <si>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</si>
  <si>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</si>
  <si>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</si>
  <si>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</si>
  <si>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</si>
  <si>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</si>
  <si>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</si>
  <si>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</si>
  <si>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</si>
  <si>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</si>
  <si>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</si>
  <si>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</si>
  <si>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</si>
  <si>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</si>
  <si>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</si>
  <si>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</si>
  <si>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</si>
  <si>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</si>
  <si>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</si>
  <si>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</si>
  <si>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</si>
  <si>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</si>
  <si>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</si>
  <si>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</si>
  <si>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</si>
  <si>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</si>
  <si>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</si>
  <si>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</si>
  <si>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</si>
  <si>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</si>
  <si>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</si>
  <si>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</si>
  <si>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</si>
  <si>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</si>
  <si>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</si>
  <si>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</si>
  <si>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</si>
  <si>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</si>
  <si>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</si>
  <si>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</si>
  <si>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</si>
  <si>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</si>
  <si>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</si>
  <si>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</si>
  <si>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</si>
  <si>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</si>
  <si>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</si>
  <si>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</si>
  <si>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</si>
  <si>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</si>
  <si>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</si>
  <si>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</si>
  <si>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</si>
  <si>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</si>
  <si>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</si>
  <si>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</si>
  <si>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</si>
  <si>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</si>
  <si>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</si>
  <si>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</si>
  <si>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</si>
  <si>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</si>
  <si>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</si>
  <si>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</si>
  <si>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</si>
  <si>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</si>
  <si>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</si>
  <si>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</si>
  <si>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</si>
  <si>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</si>
  <si>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</si>
  <si>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</si>
  <si>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</si>
  <si>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</si>
  <si>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</si>
  <si>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</si>
  <si>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</si>
  <si>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</si>
  <si>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</si>
  <si>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</si>
  <si>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</si>
  <si>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</si>
  <si>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</si>
  <si>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</si>
  <si>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</si>
  <si>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</si>
  <si>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</si>
  <si>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</si>
  <si>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</si>
  <si>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</si>
  <si>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</si>
  <si>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</si>
  <si>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</si>
  <si>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</si>
  <si>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</si>
  <si>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</si>
  <si>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</si>
  <si>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</si>
  <si>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</si>
  <si>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</si>
  <si>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</si>
  <si>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</si>
  <si>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</si>
  <si>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</si>
  <si>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</si>
  <si>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</si>
  <si>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</si>
  <si>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</si>
  <si>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</si>
  <si>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</si>
  <si>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</si>
  <si>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</si>
  <si>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</si>
  <si>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</si>
  <si>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</si>
  <si>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</si>
  <si>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</si>
  <si>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</si>
  <si>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</si>
  <si>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</si>
  <si>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</si>
  <si>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</si>
  <si>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</si>
  <si>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</si>
  <si>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</si>
  <si>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</si>
  <si>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</si>
  <si>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</si>
  <si>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</si>
  <si>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</si>
  <si>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</si>
  <si>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</si>
  <si>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</si>
  <si>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</si>
  <si>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</si>
  <si>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</si>
  <si>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</si>
  <si>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</si>
  <si>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</si>
  <si>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</si>
  <si>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</si>
  <si>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</si>
  <si>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</si>
  <si>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</si>
  <si>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</si>
  <si>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</si>
  <si>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</si>
  <si>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</si>
  <si>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</si>
  <si>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</si>
  <si>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</si>
  <si>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</si>
  <si>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</si>
  <si>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</si>
  <si>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</si>
  <si>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</si>
  <si>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</si>
  <si>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</si>
  <si>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</si>
  <si>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</si>
  <si>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</si>
  <si>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</si>
  <si>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</si>
  <si>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</si>
  <si>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</si>
  <si>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</si>
  <si>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</si>
  <si>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</si>
  <si>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</si>
  <si>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</si>
  <si>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</si>
  <si>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</si>
  <si>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</si>
  <si>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</si>
  <si>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</si>
  <si>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</si>
  <si>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</si>
  <si>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</si>
  <si>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</si>
  <si>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</si>
  <si>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</si>
  <si>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</si>
  <si>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</si>
  <si>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</si>
  <si>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</si>
  <si>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</si>
  <si>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</si>
  <si>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</si>
  <si>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</si>
  <si>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</si>
  <si>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</si>
  <si>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</si>
  <si>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</si>
  <si>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</si>
  <si>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</si>
  <si>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</si>
  <si>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</si>
  <si>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</si>
  <si>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</si>
  <si>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</si>
  <si>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</si>
  <si>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</si>
  <si>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</si>
  <si>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</si>
  <si>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</si>
  <si>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</si>
  <si>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</si>
  <si>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</si>
  <si>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</si>
  <si>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</si>
  <si>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</si>
  <si>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</si>
  <si>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</si>
  <si>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</si>
  <si>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</si>
  <si>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</si>
  <si>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</si>
  <si>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</si>
  <si>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</si>
  <si>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</si>
  <si>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</si>
  <si>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</si>
  <si>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</si>
  <si>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</si>
  <si>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</si>
  <si>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</si>
  <si>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</si>
  <si>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</si>
  <si>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</si>
  <si>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</si>
  <si>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</si>
  <si>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</si>
  <si>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</si>
  <si>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</si>
  <si>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</si>
  <si>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</si>
  <si>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</si>
  <si>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</si>
  <si>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</si>
  <si>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</si>
  <si>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</si>
  <si>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</si>
  <si>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</si>
  <si>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</si>
  <si>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</si>
  <si>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</si>
  <si>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</si>
  <si>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</si>
  <si>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</si>
  <si>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</si>
  <si>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</si>
  <si>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</si>
  <si>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</si>
  <si>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</si>
  <si>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</si>
  <si>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</si>
  <si>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</si>
  <si>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</si>
  <si>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</si>
  <si>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</si>
  <si>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</si>
  <si>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</si>
  <si>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</si>
  <si>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</si>
  <si>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</si>
  <si>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</si>
  <si>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</si>
  <si>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</si>
  <si>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</si>
  <si>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</si>
  <si>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</si>
  <si>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</si>
  <si>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</si>
  <si>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</si>
  <si>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</si>
  <si>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</si>
  <si>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</si>
  <si>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</si>
  <si>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</si>
  <si>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</si>
  <si>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</si>
  <si>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</si>
  <si>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</si>
  <si>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</si>
  <si>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</si>
  <si>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</si>
  <si>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</si>
  <si>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</si>
  <si>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</si>
  <si>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</si>
  <si>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</si>
  <si>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</si>
  <si>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</si>
  <si>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</si>
  <si>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</si>
  <si>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</si>
  <si>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</si>
  <si>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</si>
  <si>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</si>
  <si>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</si>
  <si>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</si>
  <si>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</si>
  <si>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</si>
  <si>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</si>
  <si>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</si>
  <si>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</si>
  <si>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</si>
  <si>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</si>
  <si>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</si>
  <si>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</si>
  <si>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</si>
  <si>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</si>
  <si>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</si>
  <si>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</si>
  <si>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</si>
  <si>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</si>
  <si>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</si>
  <si>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</si>
  <si>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</si>
  <si>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</si>
  <si>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</si>
  <si>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</si>
  <si>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</si>
  <si>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</si>
  <si>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</si>
  <si>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</si>
  <si>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</si>
  <si>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</si>
  <si>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</si>
  <si>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</si>
  <si>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</si>
  <si>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</si>
  <si>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</si>
  <si>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</si>
  <si>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</si>
  <si>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</si>
  <si>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</si>
  <si>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</si>
  <si>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</si>
  <si>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</si>
  <si>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</si>
  <si>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</si>
  <si>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</si>
  <si>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</si>
  <si>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</si>
  <si>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</si>
  <si>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</si>
  <si>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</si>
  <si>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</si>
  <si>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</si>
  <si>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</si>
  <si>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</si>
  <si>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</si>
  <si>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</si>
  <si>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</si>
  <si>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</si>
  <si>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</si>
  <si>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</si>
  <si>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</si>
  <si>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</si>
  <si>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</si>
  <si>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</si>
  <si>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</si>
  <si>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</si>
  <si>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</si>
  <si>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</si>
  <si>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</si>
  <si>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</si>
  <si>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</si>
  <si>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</si>
  <si>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</si>
  <si>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</si>
  <si>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</si>
  <si>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</si>
  <si>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</si>
  <si>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</si>
  <si>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</si>
  <si>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</si>
  <si>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</si>
  <si>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</si>
  <si>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</si>
  <si>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</si>
  <si>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</si>
  <si>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</si>
  <si>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</si>
  <si>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</si>
  <si>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</si>
  <si>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</si>
  <si>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</si>
  <si>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</si>
  <si>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</si>
  <si>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</si>
  <si>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</si>
  <si>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</si>
  <si>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</si>
  <si>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</si>
  <si>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</si>
  <si>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</si>
  <si>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</si>
  <si>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</si>
  <si>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</si>
  <si>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</si>
  <si>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</si>
  <si>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</si>
  <si>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</si>
  <si>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</si>
  <si>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</si>
  <si>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</si>
  <si>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</si>
  <si>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</si>
  <si>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</si>
  <si>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</si>
  <si>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</si>
  <si>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</si>
  <si>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</si>
  <si>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</si>
  <si>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</si>
  <si>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</si>
  <si>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</si>
  <si>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</si>
  <si>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</si>
  <si>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</si>
  <si>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</si>
  <si>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</si>
  <si>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</si>
  <si>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</si>
  <si>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</si>
  <si>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</si>
  <si>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</si>
  <si>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</si>
  <si>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</si>
  <si>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</si>
  <si>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</si>
  <si>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</si>
  <si>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</si>
  <si>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</si>
  <si>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</si>
  <si>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</si>
  <si>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</si>
  <si>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</si>
  <si>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</si>
  <si>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</si>
  <si>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</si>
  <si>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</si>
  <si>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</si>
  <si>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</si>
  <si>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</si>
  <si>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</si>
  <si>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</si>
  <si>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</si>
  <si>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</si>
  <si>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</si>
  <si>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</si>
  <si>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</si>
  <si>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</si>
  <si>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</si>
  <si>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</si>
  <si>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</si>
  <si>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</si>
  <si>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</si>
  <si>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</si>
  <si>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</si>
  <si>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</si>
  <si>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</si>
  <si>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</si>
  <si>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</si>
  <si>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</si>
  <si>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</si>
  <si>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</si>
  <si>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</si>
  <si>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</si>
  <si>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</si>
  <si>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</si>
  <si>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</si>
  <si>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</si>
  <si>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</si>
  <si>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</si>
  <si>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</si>
  <si>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</si>
  <si>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</si>
  <si>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</si>
  <si>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</si>
  <si>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</si>
  <si>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</si>
  <si>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</si>
  <si>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</si>
  <si>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</si>
  <si>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</si>
  <si>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</si>
  <si>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</si>
  <si>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</si>
  <si>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</si>
  <si>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</si>
  <si>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</si>
  <si>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</si>
  <si>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</si>
  <si>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</si>
  <si>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</si>
  <si>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</si>
  <si>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</si>
  <si>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</si>
  <si>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</si>
  <si>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</si>
  <si>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</si>
  <si>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</si>
  <si>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</si>
  <si>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</si>
  <si>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</si>
  <si>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</si>
  <si>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</si>
  <si>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</si>
  <si>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</si>
  <si>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</si>
  <si>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</si>
  <si>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</si>
  <si>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</si>
  <si>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</si>
  <si>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</si>
  <si>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</si>
  <si>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</si>
  <si>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</si>
  <si>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</si>
  <si>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</si>
  <si>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</si>
  <si>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</si>
  <si>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</si>
  <si>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</si>
  <si>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</si>
  <si>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</si>
  <si>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</si>
  <si>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</si>
  <si>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</si>
  <si>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</si>
  <si>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</si>
  <si>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</si>
  <si>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</si>
  <si>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</si>
  <si>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</si>
  <si>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</si>
  <si>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</si>
  <si>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</si>
  <si>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</si>
  <si>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</si>
  <si>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</si>
  <si>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</si>
  <si>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</si>
  <si>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</si>
  <si>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</si>
  <si>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</si>
  <si>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</si>
  <si>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</si>
  <si>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</si>
  <si>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</si>
  <si>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</si>
  <si>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</si>
  <si>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</si>
  <si>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</si>
  <si>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</si>
  <si>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</si>
  <si>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</si>
  <si>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</si>
  <si>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</si>
  <si>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</si>
  <si>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</si>
  <si>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</si>
  <si>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</si>
  <si>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</si>
  <si>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</si>
  <si>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</si>
  <si>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</si>
  <si>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</si>
  <si>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</si>
  <si>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</si>
  <si>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</si>
  <si>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</si>
  <si>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</si>
  <si>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</si>
  <si>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</si>
  <si>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</si>
  <si>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</si>
  <si>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</si>
  <si>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</si>
  <si>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</si>
  <si>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</si>
  <si>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</si>
  <si>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</si>
  <si>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</si>
  <si>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</si>
  <si>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</si>
  <si>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</si>
  <si>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</si>
  <si>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</si>
  <si>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</si>
  <si>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</si>
  <si>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</si>
  <si>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</si>
  <si>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</si>
  <si>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</si>
  <si>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</si>
  <si>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</si>
  <si>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</si>
  <si>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</si>
  <si>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</si>
  <si>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</si>
  <si>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</si>
  <si>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</si>
  <si>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</si>
  <si>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</si>
  <si>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</si>
  <si>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</si>
  <si>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</si>
  <si>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</si>
  <si>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</si>
  <si>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</si>
  <si>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</si>
  <si>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</si>
  <si>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</si>
  <si>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</si>
  <si>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</si>
  <si>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</si>
  <si>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</si>
  <si>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</si>
  <si>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</si>
  <si>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</si>
  <si>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</si>
  <si>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</si>
  <si>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</si>
  <si>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</si>
  <si>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</si>
  <si>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</si>
  <si>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</si>
  <si>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</si>
  <si>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</si>
  <si>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</si>
  <si>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</si>
  <si>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</si>
  <si>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</si>
  <si>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</si>
  <si>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</si>
  <si>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</si>
  <si>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</si>
  <si>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</si>
  <si>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</si>
  <si>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</si>
  <si>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</si>
  <si>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</si>
  <si>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</si>
  <si>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</si>
  <si>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</si>
  <si>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</si>
  <si>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</si>
  <si>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</si>
  <si>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</si>
  <si>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</si>
  <si>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</si>
  <si>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</si>
  <si>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</si>
  <si>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</si>
  <si>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</si>
  <si>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</si>
  <si>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</si>
  <si>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</si>
  <si>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</si>
  <si>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</si>
  <si>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</si>
  <si>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</si>
  <si>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</si>
  <si>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</si>
  <si>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</si>
  <si>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</si>
  <si>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</si>
  <si>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</si>
  <si>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</si>
  <si>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</si>
  <si>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</si>
  <si>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</si>
  <si>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</si>
  <si>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</si>
  <si>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</si>
  <si>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</si>
  <si>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</si>
  <si>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</si>
  <si>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</si>
  <si>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</si>
  <si>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</si>
  <si>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</si>
  <si>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</si>
  <si>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</si>
  <si>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</si>
  <si>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</si>
  <si>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</si>
  <si>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</si>
  <si>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</si>
  <si>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</si>
  <si>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</si>
  <si>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</si>
  <si>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</si>
  <si>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</si>
  <si>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</si>
  <si>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</si>
  <si>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</si>
  <si>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</si>
  <si>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</si>
  <si>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</si>
  <si>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</si>
  <si>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</si>
  <si>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</si>
  <si>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</si>
  <si>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</si>
  <si>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</si>
  <si>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</si>
  <si>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</si>
  <si>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</si>
  <si>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</si>
  <si>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</si>
  <si>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</si>
  <si>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</si>
  <si>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</si>
  <si>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</si>
  <si>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</si>
  <si>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</si>
  <si>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</si>
  <si>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</si>
  <si>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</si>
  <si>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</si>
  <si>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</si>
  <si>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</si>
  <si>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</si>
  <si>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</si>
  <si>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</si>
  <si>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</si>
  <si>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</si>
  <si>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</si>
  <si>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</si>
  <si>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</si>
  <si>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</si>
  <si>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</si>
  <si>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</si>
  <si>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</si>
  <si>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</si>
  <si>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</si>
  <si>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</si>
  <si>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</si>
  <si>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</si>
  <si>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</si>
  <si>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</si>
  <si>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</si>
  <si>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</si>
  <si>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</si>
  <si>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</si>
  <si>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</si>
  <si>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</si>
  <si>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</si>
  <si>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</si>
  <si>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</si>
  <si>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</si>
  <si>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</si>
  <si>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</si>
  <si>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</si>
  <si>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</si>
  <si>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</si>
  <si>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</si>
  <si>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</si>
  <si>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</si>
  <si>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</si>
  <si>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</si>
  <si>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</si>
  <si>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</si>
  <si>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</si>
  <si>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</si>
  <si>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</si>
  <si>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</si>
  <si>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</si>
  <si>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</si>
  <si>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</si>
  <si>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</si>
  <si>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</si>
  <si>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</si>
  <si>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</si>
  <si>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</si>
  <si>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</si>
  <si>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</si>
  <si>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</si>
  <si>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</si>
  <si>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</si>
  <si>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</si>
  <si>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</si>
  <si>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</si>
  <si>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</si>
  <si>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</si>
  <si>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</si>
  <si>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</si>
  <si>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</si>
  <si>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</si>
  <si>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</si>
  <si>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</si>
  <si>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</si>
  <si>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</si>
  <si>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</si>
  <si>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</si>
  <si>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</si>
  <si>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</si>
  <si>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</si>
  <si>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</si>
  <si>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</si>
  <si>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</si>
  <si>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</si>
  <si>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</si>
  <si>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</si>
  <si>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</si>
  <si>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</si>
  <si>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</si>
  <si>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</si>
  <si>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</si>
  <si>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</si>
  <si>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</si>
  <si>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</si>
  <si>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</si>
  <si>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</si>
  <si>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</si>
  <si>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</si>
  <si>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</si>
  <si>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</si>
  <si>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</si>
  <si>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</si>
  <si>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</si>
  <si>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</si>
  <si>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</si>
  <si>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</si>
  <si>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</si>
  <si>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</si>
  <si>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</si>
  <si>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</si>
  <si>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</si>
  <si>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</si>
  <si>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</si>
  <si>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</si>
  <si>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</si>
  <si>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</si>
  <si>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</si>
  <si>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</si>
  <si>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</si>
  <si>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</si>
  <si>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</si>
  <si>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</si>
  <si>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</si>
  <si>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</si>
  <si>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</si>
  <si>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</si>
  <si>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</si>
  <si>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</si>
  <si>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</si>
  <si>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</si>
  <si>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</si>
  <si>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</si>
  <si>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</si>
  <si>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</si>
  <si>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</si>
  <si>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</si>
  <si>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</si>
  <si>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</si>
  <si>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</si>
  <si>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</si>
  <si>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</si>
  <si>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</si>
  <si>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</si>
  <si>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</si>
  <si>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</si>
  <si>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</si>
  <si>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</si>
  <si>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</si>
  <si>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</si>
  <si>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</si>
  <si>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</si>
  <si>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</si>
  <si>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</si>
  <si>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</si>
  <si>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</si>
  <si>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</si>
  <si>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</si>
  <si>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</si>
  <si>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</si>
  <si>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</si>
  <si>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</si>
  <si>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</si>
  <si>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</si>
  <si>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</si>
  <si>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</si>
  <si>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</si>
  <si>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</si>
  <si>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</si>
  <si>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</si>
  <si>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</si>
  <si>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</si>
  <si>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</si>
  <si>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</si>
  <si>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</si>
  <si>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</si>
  <si>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</si>
  <si>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</si>
  <si>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</si>
  <si>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</si>
  <si>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</si>
  <si>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</si>
  <si>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</si>
  <si>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</si>
  <si>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</si>
  <si>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</si>
  <si>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</si>
  <si>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</si>
  <si>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</si>
  <si>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</si>
  <si>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</si>
  <si>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</si>
  <si>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</si>
  <si>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</si>
  <si>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</si>
  <si>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</si>
  <si>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</si>
  <si>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</si>
  <si>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</si>
  <si>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</si>
  <si>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</si>
  <si>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</si>
  <si>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</si>
  <si>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</si>
  <si>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</si>
  <si>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</si>
  <si>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</si>
  <si>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</si>
  <si>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</si>
  <si>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</si>
  <si>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</si>
  <si>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</si>
  <si>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</si>
  <si>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</si>
  <si>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</si>
  <si>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</si>
  <si>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</si>
  <si>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</si>
  <si>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</si>
  <si>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</si>
  <si>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</si>
  <si>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</si>
  <si>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</si>
  <si>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</si>
  <si>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</si>
  <si>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</si>
  <si>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</si>
  <si>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</si>
  <si>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</si>
  <si>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</si>
  <si>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</si>
  <si>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</si>
  <si>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</si>
  <si>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</si>
  <si>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</si>
  <si>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</si>
  <si>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</si>
  <si>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</si>
  <si>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</si>
  <si>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</si>
  <si>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</si>
  <si>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</si>
  <si>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</si>
  <si>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</si>
  <si>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</si>
  <si>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</si>
  <si>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</si>
  <si>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</si>
  <si>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</si>
  <si>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</si>
  <si>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</si>
  <si>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</si>
  <si>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</si>
  <si>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</si>
  <si>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</si>
  <si>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</si>
  <si>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</si>
  <si>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</si>
  <si>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</si>
  <si>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</si>
  <si>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</si>
  <si>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</si>
  <si>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</si>
  <si>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</si>
  <si>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</si>
  <si>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</si>
  <si>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</si>
  <si>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</si>
  <si>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</si>
  <si>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</si>
  <si>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</si>
  <si>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</si>
  <si>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</si>
  <si>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</si>
  <si>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</si>
  <si>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</si>
  <si>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</si>
  <si>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</si>
  <si>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</si>
  <si>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</si>
  <si>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</si>
  <si>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</si>
  <si>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</si>
  <si>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</si>
  <si>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</si>
  <si>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</si>
  <si>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</si>
  <si>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</si>
  <si>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</si>
  <si>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</si>
  <si>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</si>
  <si>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</si>
  <si>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</si>
  <si>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</si>
  <si>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</si>
  <si>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</si>
  <si>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</si>
  <si>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</si>
  <si>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</si>
  <si>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</si>
  <si>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</si>
  <si>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</si>
  <si>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</si>
  <si>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</si>
  <si>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</si>
  <si>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</si>
  <si>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</si>
  <si>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</si>
  <si>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</si>
  <si>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</si>
  <si>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</si>
  <si>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</si>
  <si>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</si>
  <si>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</si>
  <si>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</si>
  <si>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</si>
  <si>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</si>
  <si>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</si>
  <si>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</si>
  <si>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</si>
  <si>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</si>
  <si>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</si>
  <si>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</si>
  <si>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</si>
  <si>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</si>
  <si>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</si>
  <si>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</si>
  <si>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</si>
  <si>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</si>
  <si>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</si>
  <si>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</si>
  <si>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</si>
  <si>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</si>
  <si>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</si>
  <si>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</si>
  <si>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</si>
  <si>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</si>
  <si>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</si>
  <si>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</si>
  <si>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</si>
  <si>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</si>
  <si>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</si>
  <si>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</si>
  <si>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</si>
  <si>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</si>
  <si>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</si>
  <si>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</si>
  <si>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</si>
  <si>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</si>
  <si>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</si>
  <si>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</si>
  <si>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</si>
  <si>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</si>
  <si>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</si>
  <si>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</si>
  <si>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</si>
  <si>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</si>
  <si>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</si>
  <si>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</si>
  <si>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</si>
  <si>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</si>
  <si>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</si>
  <si>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</si>
  <si>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</si>
  <si>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</si>
  <si>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</si>
  <si>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</si>
  <si>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</si>
  <si>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</si>
  <si>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</si>
  <si>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</si>
  <si>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</si>
  <si>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</si>
  <si>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</si>
  <si>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</si>
  <si>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</si>
  <si>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</si>
  <si>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</si>
  <si>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</si>
  <si>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</si>
  <si>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</si>
  <si>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</si>
  <si>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</si>
  <si>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</si>
  <si>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</si>
  <si>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</si>
  <si>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</si>
  <si>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</si>
  <si>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</si>
  <si>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</si>
  <si>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</si>
  <si>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</si>
  <si>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</si>
  <si>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</si>
  <si>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</si>
  <si>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</si>
  <si>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</si>
  <si>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</si>
  <si>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</si>
  <si>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</si>
  <si>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</si>
  <si>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</si>
  <si>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</si>
  <si>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</si>
  <si>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</si>
  <si>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</si>
  <si>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</si>
  <si>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</si>
  <si>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</si>
  <si>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</si>
  <si>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</si>
  <si>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</si>
  <si>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</si>
  <si>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</si>
  <si>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</si>
  <si>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</si>
  <si>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</si>
  <si>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</si>
  <si>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</si>
  <si>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</si>
  <si>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</si>
  <si>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</si>
  <si>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</si>
  <si>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</si>
  <si>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</si>
  <si>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</si>
  <si>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</si>
  <si>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</si>
  <si>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</si>
  <si>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</si>
  <si>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</si>
  <si>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</si>
  <si>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</si>
  <si>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</si>
  <si>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</si>
  <si>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</si>
  <si>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</si>
  <si>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</si>
  <si>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</si>
  <si>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</si>
  <si>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</si>
  <si>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</si>
  <si>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</si>
  <si>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</si>
  <si>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</si>
  <si>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</si>
  <si>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</si>
  <si>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</si>
  <si>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</si>
  <si>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</si>
  <si>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</si>
  <si>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</si>
  <si>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</si>
  <si>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</si>
  <si>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</si>
  <si>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</si>
  <si>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</si>
  <si>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</si>
  <si>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</si>
  <si>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</si>
  <si>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</si>
  <si>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</si>
  <si>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</si>
  <si>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</si>
  <si>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</si>
  <si>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</si>
  <si>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</si>
  <si>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</si>
  <si>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</si>
  <si>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</si>
  <si>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</si>
  <si>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</si>
  <si>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</si>
  <si>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</si>
  <si>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</si>
  <si>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</si>
  <si>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</si>
  <si>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</si>
  <si>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</si>
  <si>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</si>
  <si>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</si>
  <si>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</si>
  <si>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</si>
  <si>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</si>
  <si>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</si>
  <si>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</si>
  <si>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</si>
  <si>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</si>
  <si>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</si>
  <si>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</si>
  <si>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</si>
  <si>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</si>
  <si>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</si>
  <si>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</si>
  <si>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</si>
  <si>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</si>
  <si>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</si>
  <si>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</si>
  <si>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</si>
  <si>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</si>
  <si>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</si>
  <si>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</si>
  <si>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</si>
  <si>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</si>
  <si>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</si>
  <si>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</si>
  <si>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</si>
  <si>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</si>
  <si>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</si>
  <si>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</si>
  <si>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</si>
  <si>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</si>
  <si>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</si>
  <si>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</si>
  <si>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</si>
  <si>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</si>
  <si>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</si>
  <si>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</si>
  <si>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</si>
  <si>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</si>
  <si>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</si>
  <si>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</si>
  <si>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</si>
  <si>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</si>
  <si>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</si>
  <si>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</si>
  <si>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</si>
  <si>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</si>
  <si>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</si>
  <si>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</si>
  <si>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</si>
  <si>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</si>
  <si>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</si>
  <si>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</si>
  <si>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</si>
  <si>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</si>
  <si>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</si>
  <si>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</si>
  <si>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</si>
  <si>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</si>
  <si>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</si>
  <si>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</si>
  <si>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</si>
  <si>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</si>
  <si>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</si>
  <si>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</si>
  <si>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</si>
  <si>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</si>
  <si>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</si>
  <si>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</si>
  <si>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</si>
  <si>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</si>
  <si>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</si>
  <si>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</si>
  <si>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</si>
  <si>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</si>
  <si>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</si>
  <si>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</si>
  <si>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</si>
  <si>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</si>
  <si>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</si>
  <si>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</si>
  <si>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</si>
  <si>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</si>
  <si>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</si>
  <si>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</si>
  <si>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</si>
  <si>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</si>
  <si>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</si>
  <si>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</si>
  <si>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</si>
  <si>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</si>
  <si>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</si>
  <si>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</si>
  <si>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</si>
  <si>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</si>
  <si>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</si>
  <si>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</si>
  <si>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</si>
  <si>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</si>
  <si>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</si>
  <si>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</si>
  <si>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</si>
  <si>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</si>
  <si>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</si>
  <si>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</si>
  <si>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</si>
  <si>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</si>
  <si>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</si>
  <si>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</si>
  <si>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</si>
  <si>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</si>
  <si>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</si>
  <si>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</si>
  <si>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</si>
  <si>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</si>
  <si>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</si>
  <si>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</si>
  <si>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</si>
  <si>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</si>
  <si>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</si>
  <si>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</si>
  <si>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</si>
  <si>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</si>
  <si>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</si>
  <si>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</si>
  <si>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</si>
  <si>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</si>
  <si>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</si>
  <si>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</si>
  <si>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</si>
  <si>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</si>
  <si>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</si>
  <si>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</si>
  <si>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</si>
  <si>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</si>
  <si>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</si>
  <si>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</si>
  <si>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</si>
  <si>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</si>
  <si>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</si>
  <si>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</si>
  <si>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</si>
  <si>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</si>
  <si>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</si>
  <si>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</si>
  <si>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</si>
  <si>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</si>
  <si>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</si>
  <si>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</si>
  <si>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</si>
  <si>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</si>
  <si>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</si>
  <si>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</si>
  <si>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</si>
  <si>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</si>
  <si>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</si>
  <si>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</si>
  <si>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</si>
  <si>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</si>
  <si>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</si>
  <si>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</si>
  <si>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</si>
  <si>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</si>
  <si>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</si>
  <si>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</si>
  <si>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</si>
  <si>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</si>
  <si>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</si>
  <si>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</si>
  <si>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</si>
  <si>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</si>
  <si>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</si>
  <si>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</si>
  <si>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</si>
  <si>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</si>
  <si>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</si>
  <si>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</si>
  <si>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</si>
  <si>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</si>
  <si>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</si>
  <si>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</si>
  <si>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</si>
  <si>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</si>
  <si>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</si>
  <si>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</si>
  <si>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</si>
  <si>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</si>
  <si>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</si>
  <si>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</si>
  <si>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</si>
  <si>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</si>
  <si>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</si>
  <si>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</si>
  <si>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</si>
  <si>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</si>
  <si>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</si>
  <si>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</si>
  <si>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</si>
  <si>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</si>
  <si>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</si>
  <si>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</si>
  <si>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</si>
  <si>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</si>
  <si>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</si>
  <si>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</si>
  <si>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</si>
  <si>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</si>
  <si>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</si>
  <si>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</si>
  <si>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</si>
  <si>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</si>
  <si>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</si>
  <si>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</si>
  <si>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</si>
  <si>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</si>
  <si>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</si>
  <si>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</si>
  <si>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</si>
  <si>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</si>
  <si>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</si>
  <si>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</si>
  <si>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</si>
  <si>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</si>
  <si>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</si>
  <si>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</si>
  <si>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</si>
  <si>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</si>
  <si>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</si>
  <si>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</si>
  <si>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</si>
  <si>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</si>
  <si>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</si>
  <si>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</si>
  <si>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</si>
  <si>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</si>
  <si>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</si>
  <si>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</si>
  <si>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</si>
  <si>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</si>
  <si>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</si>
  <si>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</si>
  <si>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</si>
  <si>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</si>
  <si>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</si>
  <si>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</si>
  <si>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</si>
  <si>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</si>
  <si>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</si>
  <si>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</si>
  <si>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</si>
  <si>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</si>
  <si>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</si>
  <si>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</si>
  <si>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</si>
  <si>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</si>
  <si>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</si>
  <si>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</si>
  <si>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</si>
  <si>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</si>
  <si>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</si>
  <si>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</si>
  <si>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</si>
  <si>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</si>
  <si>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</si>
  <si>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</si>
  <si>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</si>
  <si>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</si>
  <si>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</si>
  <si>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</si>
  <si>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</si>
  <si>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</si>
  <si>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</si>
  <si>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</si>
  <si>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</si>
  <si>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</si>
  <si>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</si>
  <si>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</si>
  <si>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</si>
  <si>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</si>
  <si>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</si>
  <si>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</si>
  <si>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</si>
  <si>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</si>
  <si>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</si>
  <si>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</si>
  <si>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</si>
  <si>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</si>
  <si>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</si>
  <si>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</si>
  <si>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</si>
  <si>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</si>
  <si>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</si>
  <si>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</si>
  <si>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</si>
  <si>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</si>
  <si>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</si>
  <si>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</si>
  <si>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</si>
  <si>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</si>
  <si>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</si>
  <si>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</si>
  <si>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</si>
  <si>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</si>
  <si>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</si>
  <si>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</si>
  <si>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</si>
  <si>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</si>
  <si>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</si>
  <si>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</si>
  <si>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</si>
  <si>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</si>
  <si>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</si>
  <si>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</si>
  <si>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</si>
  <si>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</si>
  <si>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</si>
  <si>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</si>
  <si>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</si>
  <si>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</si>
  <si>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</si>
  <si>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</si>
  <si>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</si>
  <si>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</si>
  <si>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</si>
  <si>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</si>
  <si>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</si>
  <si>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</si>
  <si>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</si>
  <si>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</si>
  <si>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</si>
  <si>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</si>
  <si>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</si>
  <si>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</si>
  <si>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</si>
  <si>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</si>
  <si>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</si>
  <si>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</si>
  <si>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</si>
  <si>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</si>
  <si>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</si>
  <si>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</si>
  <si>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</si>
  <si>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</si>
  <si>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</si>
  <si>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</si>
  <si>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</si>
  <si>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</si>
  <si>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</si>
  <si>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</si>
  <si>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</si>
  <si>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</si>
  <si>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</si>
  <si>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</si>
  <si>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</si>
  <si>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</si>
  <si>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</si>
  <si>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</si>
  <si>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</si>
  <si>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</si>
  <si>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</si>
  <si>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</si>
  <si>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</si>
  <si>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</si>
  <si>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</si>
  <si>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</si>
  <si>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</si>
  <si>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</si>
  <si>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</si>
  <si>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</si>
  <si>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</si>
  <si>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</si>
  <si>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</si>
  <si>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</si>
  <si>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</si>
  <si>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</si>
  <si>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</si>
  <si>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</si>
  <si>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</si>
  <si>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</si>
  <si>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</si>
  <si>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</si>
  <si>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</si>
  <si>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</si>
  <si>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</si>
  <si>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</si>
  <si>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</si>
  <si>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</si>
  <si>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</si>
  <si>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</si>
  <si>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</si>
  <si>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</si>
  <si>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</si>
  <si>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</si>
  <si>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</si>
  <si>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</si>
  <si>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</si>
  <si>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</si>
  <si>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</si>
  <si>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</si>
  <si>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</si>
  <si>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</si>
  <si>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</si>
  <si>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</si>
  <si>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</si>
  <si>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</si>
  <si>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</si>
  <si>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</si>
  <si>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</si>
  <si>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</si>
  <si>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</si>
  <si>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</si>
  <si>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</si>
  <si>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</si>
  <si>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</si>
  <si>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</si>
  <si>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</si>
  <si>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</si>
  <si>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</si>
  <si>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</si>
  <si>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</si>
  <si>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</si>
  <si>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</si>
  <si>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</si>
  <si>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</si>
  <si>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</si>
  <si>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</si>
  <si>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</si>
  <si>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</si>
  <si>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</si>
  <si>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</si>
  <si>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</si>
  <si>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</si>
  <si>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</si>
  <si>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</si>
  <si>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</si>
  <si>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</si>
  <si>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</si>
  <si>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</si>
  <si>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</si>
  <si>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</si>
  <si>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</si>
  <si>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</si>
  <si>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</si>
  <si>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</si>
  <si>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</si>
  <si>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</si>
  <si>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</si>
  <si>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</si>
  <si>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</si>
  <si>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</si>
  <si>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</si>
  <si>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</si>
  <si>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</si>
  <si>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</si>
  <si>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</si>
  <si>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</si>
  <si>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</si>
  <si>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</si>
  <si>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</si>
  <si>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</si>
  <si>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</si>
  <si>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</si>
  <si>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</si>
  <si>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</si>
  <si>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</si>
  <si>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</si>
  <si>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</si>
  <si>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</si>
  <si>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</si>
  <si>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</si>
  <si>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</si>
  <si>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</si>
  <si>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</si>
  <si>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</si>
  <si>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</si>
  <si>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</si>
  <si>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</si>
  <si>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</si>
  <si>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</si>
  <si>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</si>
  <si>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</si>
  <si>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</si>
  <si>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</si>
  <si>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</si>
  <si>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</si>
  <si>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</si>
  <si>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</si>
  <si>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</si>
  <si>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</si>
  <si>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</si>
  <si>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</si>
  <si>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</si>
  <si>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</si>
  <si>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</si>
  <si>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</si>
  <si>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</si>
  <si>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</si>
  <si>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</si>
  <si>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</si>
  <si>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</si>
  <si>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</si>
  <si>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</si>
  <si>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</si>
  <si>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</si>
  <si>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</si>
  <si>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</si>
  <si>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</si>
  <si>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</si>
  <si>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</si>
  <si>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</si>
  <si>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</si>
  <si>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</si>
  <si>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</si>
  <si>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</si>
  <si>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</si>
  <si>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</si>
  <si>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</si>
  <si>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</si>
  <si>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</si>
  <si>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</si>
  <si>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</si>
  <si>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</si>
  <si>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</si>
  <si>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</si>
  <si>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</si>
  <si>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</si>
  <si>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</si>
  <si>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</si>
  <si>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</si>
  <si>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</si>
  <si>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</si>
  <si>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</si>
  <si>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</si>
  <si>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</si>
  <si>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</si>
  <si>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</si>
  <si>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</si>
  <si>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</si>
  <si>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</si>
  <si>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</si>
  <si>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</si>
  <si>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</si>
  <si>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</si>
  <si>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</si>
  <si>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</si>
  <si>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</si>
  <si>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</si>
  <si>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</si>
  <si>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</si>
  <si>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</si>
  <si>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</si>
  <si>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</si>
  <si>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</si>
  <si>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</si>
  <si>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</si>
  <si>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</si>
  <si>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</si>
  <si>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</si>
  <si>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</si>
  <si>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</si>
  <si>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</si>
  <si>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</si>
  <si>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</si>
  <si>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</si>
  <si>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</si>
  <si>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</si>
  <si>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</si>
  <si>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</si>
  <si>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</si>
  <si>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</si>
  <si>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</si>
  <si>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</si>
  <si>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</si>
  <si>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</si>
  <si>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</si>
  <si>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</si>
  <si>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</si>
  <si>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</si>
  <si>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</si>
  <si>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</si>
  <si>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</si>
  <si>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</si>
  <si>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</si>
  <si>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</si>
  <si>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</si>
  <si>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</si>
  <si>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</si>
  <si>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</si>
  <si>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</si>
  <si>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</si>
  <si>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</si>
  <si>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</si>
  <si>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</si>
  <si>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</si>
  <si>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</si>
  <si>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</si>
  <si>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</si>
  <si>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</si>
  <si>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</si>
  <si>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</si>
  <si>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</si>
  <si>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</si>
  <si>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</si>
  <si>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</si>
  <si>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</si>
  <si>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</si>
  <si>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</si>
  <si>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</si>
  <si>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</si>
  <si>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</si>
  <si>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</si>
  <si>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</si>
  <si>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</si>
  <si>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</si>
  <si>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</si>
  <si>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</si>
  <si>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</si>
  <si>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</si>
  <si>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</si>
  <si>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</si>
  <si>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</si>
  <si>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</si>
  <si>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</si>
  <si>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</si>
  <si>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</si>
  <si>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</si>
  <si>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</si>
  <si>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</si>
  <si>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</si>
  <si>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</si>
  <si>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</si>
  <si>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</si>
  <si>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</si>
  <si>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</si>
  <si>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</si>
  <si>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</si>
  <si>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</si>
  <si>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</si>
  <si>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</si>
  <si>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</si>
  <si>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</si>
  <si>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</si>
  <si>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</si>
  <si>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</si>
  <si>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</si>
  <si>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</si>
  <si>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</si>
  <si>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</si>
  <si>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</si>
  <si>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</si>
  <si>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</si>
  <si>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</si>
  <si>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</si>
  <si>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</si>
  <si>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</si>
  <si>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</si>
  <si>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</si>
  <si>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</si>
  <si>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</si>
  <si>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</si>
  <si>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</si>
  <si>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</si>
  <si>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</si>
  <si>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</si>
  <si>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</si>
  <si>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</si>
  <si>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</si>
  <si>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</si>
  <si>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</si>
  <si>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</si>
  <si>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</si>
  <si>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</si>
  <si>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</si>
  <si>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</si>
  <si>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</si>
  <si>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</si>
  <si>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</si>
  <si>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</si>
  <si>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</si>
  <si>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</si>
  <si>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</si>
  <si>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</si>
  <si>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</si>
  <si>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</si>
  <si>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</si>
  <si>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</si>
  <si>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</si>
  <si>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</si>
  <si>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</si>
  <si>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</si>
  <si>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</si>
  <si>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</si>
  <si>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</si>
  <si>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</si>
  <si>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</si>
  <si>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</si>
  <si>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</si>
  <si>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</si>
  <si>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</si>
  <si>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</si>
  <si>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</si>
  <si>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</si>
  <si>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</si>
  <si>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</si>
  <si>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</si>
  <si>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</si>
  <si>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</si>
  <si>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</si>
  <si>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</si>
  <si>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</si>
  <si>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</si>
  <si>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</si>
  <si>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</si>
  <si>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</si>
  <si>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</si>
  <si>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</si>
  <si>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</si>
  <si>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</si>
  <si>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</si>
  <si>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</si>
  <si>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</si>
  <si>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</si>
  <si>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</si>
  <si>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</si>
  <si>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</si>
  <si>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</si>
  <si>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</si>
  <si>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</si>
  <si>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</si>
  <si>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</si>
  <si>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</si>
  <si>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</si>
  <si>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</si>
  <si>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</si>
  <si>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</si>
  <si>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</si>
  <si>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</si>
  <si>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</si>
  <si>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</si>
  <si>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</si>
  <si>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</si>
  <si>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</si>
  <si>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</si>
  <si>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</si>
  <si>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</si>
  <si>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</si>
  <si>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</si>
  <si>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</si>
  <si>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</si>
  <si>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</si>
  <si>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</si>
  <si>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</si>
  <si>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</si>
  <si>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</si>
  <si>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</si>
  <si>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</si>
  <si>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</si>
  <si>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</si>
  <si>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</si>
  <si>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</si>
  <si>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</si>
  <si>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</si>
  <si>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</si>
  <si>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</si>
  <si>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</si>
  <si>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</si>
  <si>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</si>
  <si>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</si>
  <si>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</si>
  <si>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</si>
  <si>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</si>
  <si>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</si>
  <si>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</si>
  <si>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</si>
  <si>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</si>
  <si>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</si>
  <si>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</si>
  <si>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</si>
  <si>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</si>
  <si>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</si>
  <si>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</si>
  <si>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</si>
  <si>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</si>
  <si>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</si>
  <si>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</si>
  <si>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</si>
  <si>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</si>
  <si>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</si>
  <si>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</si>
  <si>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</si>
  <si>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</si>
  <si>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</si>
  <si>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</si>
  <si>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</si>
  <si>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</si>
  <si>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</si>
  <si>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</si>
  <si>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</si>
  <si>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</si>
  <si>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</si>
  <si>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</si>
  <si>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</si>
  <si>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</si>
  <si>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</si>
  <si>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</si>
  <si>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</si>
  <si>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</si>
  <si>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</si>
  <si>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</si>
  <si>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</si>
  <si>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</si>
  <si>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</si>
  <si>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</si>
  <si>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</si>
  <si>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</si>
  <si>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</si>
  <si>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</si>
  <si>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</si>
  <si>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</si>
  <si>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</si>
  <si>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</si>
  <si>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</si>
  <si>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</si>
  <si>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</si>
  <si>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</si>
  <si>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</si>
  <si>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</si>
  <si>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</si>
  <si>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</si>
  <si>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</si>
  <si>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</si>
  <si>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</si>
  <si>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</si>
  <si>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</si>
  <si>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</si>
  <si>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</si>
  <si>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</si>
  <si>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</si>
  <si>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</si>
  <si>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</si>
  <si>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</si>
  <si>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</si>
  <si>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</si>
  <si>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</si>
  <si>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</si>
  <si>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</si>
  <si>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</si>
  <si>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</si>
  <si>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</si>
  <si>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</si>
  <si>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</si>
  <si>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</si>
  <si>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</si>
  <si>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</si>
  <si>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</si>
  <si>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</si>
  <si>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</si>
  <si>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</si>
  <si>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</si>
  <si>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</si>
  <si>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</si>
  <si>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</si>
  <si>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</si>
  <si>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</si>
  <si>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</si>
  <si>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</si>
  <si>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</si>
  <si>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</si>
  <si>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</si>
  <si>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</si>
  <si>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</si>
  <si>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</si>
  <si>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</si>
  <si>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</si>
  <si>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</si>
  <si>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</si>
  <si>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</si>
  <si>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</si>
  <si>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</si>
  <si>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</si>
  <si>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</si>
  <si>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</si>
  <si>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</si>
  <si>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</si>
  <si>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</si>
  <si>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</si>
  <si>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</si>
  <si>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</si>
  <si>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</si>
  <si>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</si>
  <si>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</si>
  <si>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</si>
  <si>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</si>
  <si>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</si>
  <si>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</si>
  <si>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</si>
  <si>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</si>
  <si>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</si>
  <si>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</si>
  <si>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</si>
  <si>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</si>
  <si>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</si>
  <si>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</si>
  <si>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</si>
  <si>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</si>
  <si>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</si>
  <si>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</si>
  <si>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</si>
  <si>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</si>
  <si>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</si>
  <si>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</si>
  <si>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</si>
  <si>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</si>
  <si>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</si>
  <si>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</si>
  <si>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</si>
  <si>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</si>
  <si>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</si>
  <si>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</si>
  <si>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</si>
  <si>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</si>
  <si>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</si>
  <si>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</si>
  <si>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</si>
  <si>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</si>
  <si>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</si>
  <si>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</si>
  <si>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</si>
  <si>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</si>
  <si>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</si>
  <si>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</si>
  <si>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</si>
  <si>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</si>
  <si>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</si>
  <si>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</si>
  <si>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</si>
  <si>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</si>
  <si>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</si>
  <si>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</si>
  <si>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</si>
  <si>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</si>
  <si>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</si>
  <si>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</si>
  <si>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</si>
  <si>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</si>
  <si>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</si>
  <si>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</si>
  <si>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</si>
  <si>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</si>
  <si>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</si>
  <si>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</si>
  <si>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</si>
  <si>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</si>
  <si>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</si>
  <si>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</si>
  <si>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</si>
  <si>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</si>
  <si>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</si>
  <si>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</si>
  <si>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</si>
  <si>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</si>
  <si>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</si>
  <si>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</si>
  <si>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</si>
  <si>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</si>
  <si>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</si>
  <si>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</si>
  <si>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</si>
  <si>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</si>
  <si>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</si>
  <si>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</si>
  <si>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</si>
  <si>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</si>
  <si>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</si>
  <si>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</si>
  <si>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</si>
  <si>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</si>
  <si>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</si>
  <si>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</si>
  <si>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</si>
  <si>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</si>
  <si>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</si>
  <si>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</si>
  <si>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</si>
  <si>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</si>
  <si>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</si>
  <si>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</si>
  <si>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</si>
  <si>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</si>
  <si>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</si>
  <si>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</si>
  <si>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</si>
  <si>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</si>
  <si>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</si>
  <si>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</si>
  <si>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</si>
  <si>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</si>
  <si>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</si>
  <si>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</si>
  <si>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</si>
  <si>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</si>
  <si>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</si>
  <si>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</si>
  <si>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</si>
  <si>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</si>
  <si>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</si>
  <si>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</si>
  <si>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</si>
  <si>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</si>
  <si>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</si>
  <si>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</si>
  <si>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</si>
  <si>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</si>
  <si>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</si>
  <si>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</si>
  <si>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</si>
  <si>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</si>
  <si>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</si>
  <si>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</si>
  <si>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</si>
  <si>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</si>
  <si>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</si>
  <si>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</si>
  <si>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</si>
  <si>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</si>
  <si>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</si>
  <si>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</si>
  <si>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</si>
  <si>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</si>
  <si>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</si>
  <si>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</si>
  <si>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</si>
  <si>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</si>
  <si>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</si>
  <si>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</si>
  <si>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</si>
  <si>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</si>
  <si>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</si>
  <si>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</si>
  <si>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</si>
  <si>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</si>
  <si>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</si>
  <si>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</si>
  <si>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</si>
  <si>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</si>
  <si>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</si>
  <si>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</si>
  <si>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</si>
  <si>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</si>
  <si>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</si>
  <si>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</si>
  <si>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</si>
  <si>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</si>
  <si>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</si>
  <si>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</si>
  <si>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</si>
  <si>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</si>
  <si>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</si>
  <si>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</si>
  <si>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</si>
  <si>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</si>
  <si>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</si>
  <si>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</si>
  <si>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</si>
  <si>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</si>
  <si>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</si>
  <si>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</si>
  <si>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</si>
  <si>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</si>
  <si>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</si>
  <si>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</si>
  <si>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</si>
  <si>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</si>
  <si>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</si>
  <si>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</si>
  <si>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</si>
  <si>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</si>
  <si>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</si>
  <si>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</si>
  <si>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</si>
  <si>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</si>
  <si>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</si>
  <si>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</si>
  <si>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</si>
  <si>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</si>
  <si>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</si>
  <si>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</si>
  <si>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</si>
  <si>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</si>
  <si>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</si>
  <si>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</si>
  <si>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</si>
  <si>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</si>
  <si>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</si>
  <si>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</si>
  <si>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</si>
  <si>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</si>
  <si>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</si>
  <si>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</si>
  <si>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</si>
  <si>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</si>
  <si>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</si>
  <si>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</si>
  <si>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</si>
  <si>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</si>
  <si>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</si>
  <si>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</si>
  <si>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</si>
  <si>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</si>
  <si>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</si>
  <si>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</si>
  <si>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</si>
  <si>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</si>
  <si>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</si>
  <si>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</si>
  <si>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</si>
  <si>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</si>
  <si>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</si>
  <si>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</si>
  <si>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</si>
  <si>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</si>
  <si>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</si>
  <si>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</si>
  <si>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</si>
  <si>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</si>
  <si>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</si>
  <si>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</si>
  <si>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</si>
  <si>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</si>
  <si>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</si>
  <si>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</si>
  <si>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</si>
  <si>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</si>
  <si>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</si>
  <si>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</si>
  <si>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</si>
  <si>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</si>
  <si>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</si>
  <si>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</si>
  <si>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</si>
  <si>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</si>
  <si>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</si>
  <si>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</si>
  <si>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</si>
  <si>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</si>
  <si>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</si>
  <si>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</si>
  <si>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</si>
  <si>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</si>
  <si>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</si>
  <si>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</si>
  <si>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</si>
  <si>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</si>
  <si>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</si>
  <si>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</si>
  <si>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</si>
  <si>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</si>
  <si>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</si>
  <si>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</si>
  <si>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</si>
  <si>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</si>
  <si>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</si>
  <si>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</si>
  <si>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</si>
  <si>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</si>
  <si>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</si>
  <si>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</si>
  <si>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</si>
  <si>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</si>
  <si>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</si>
  <si>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</si>
  <si>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</si>
  <si>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</si>
  <si>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</si>
  <si>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</si>
  <si>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</si>
  <si>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</si>
  <si>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</si>
  <si>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</si>
  <si>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</si>
  <si>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</si>
  <si>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</si>
  <si>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</si>
  <si>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</si>
  <si>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</si>
  <si>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</si>
  <si>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</si>
  <si>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</si>
  <si>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</si>
  <si>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</si>
  <si>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</si>
  <si>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</si>
  <si>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</si>
  <si>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</si>
  <si>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</si>
  <si>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</si>
  <si>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</si>
  <si>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</si>
  <si>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</si>
  <si>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</si>
  <si>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</si>
  <si>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</si>
  <si>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</si>
  <si>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</si>
  <si>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</si>
  <si>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</si>
  <si>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</si>
  <si>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</si>
  <si>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</si>
  <si>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</si>
  <si>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</si>
  <si>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</si>
  <si>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</si>
  <si>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</si>
  <si>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</si>
  <si>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</si>
  <si>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</si>
  <si>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</si>
  <si>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</si>
  <si>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</si>
  <si>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</si>
  <si>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</si>
  <si>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</si>
  <si>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</si>
  <si>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</si>
  <si>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</si>
  <si>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</si>
  <si>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</si>
  <si>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</si>
  <si>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</si>
  <si>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</si>
  <si>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</si>
  <si>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</si>
  <si>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</si>
  <si>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</si>
  <si>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</si>
  <si>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</si>
  <si>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</si>
  <si>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</si>
  <si>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</si>
  <si>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</si>
  <si>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</si>
  <si>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</si>
  <si>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</si>
  <si>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</si>
  <si>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</si>
  <si>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</si>
  <si>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</si>
  <si>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</si>
  <si>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</si>
  <si>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</si>
  <si>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</si>
  <si>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</si>
  <si>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</si>
  <si>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</si>
  <si>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</si>
  <si>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</si>
  <si>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</si>
  <si>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</si>
  <si>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</si>
  <si>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</si>
  <si>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</si>
  <si>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</si>
  <si>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</si>
  <si>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</si>
  <si>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</si>
  <si>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</si>
  <si>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</si>
  <si>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</si>
  <si>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</si>
  <si>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</si>
  <si>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</si>
  <si>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</si>
  <si>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</si>
  <si>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</si>
  <si>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</si>
  <si>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</si>
  <si>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</si>
  <si>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</si>
  <si>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</si>
  <si>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</si>
  <si>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</si>
  <si>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</si>
  <si>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</si>
  <si>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</si>
  <si>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</si>
  <si>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</si>
  <si>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</si>
  <si>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</si>
  <si>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</si>
  <si>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</si>
  <si>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</si>
  <si>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</si>
  <si>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</si>
  <si>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</si>
  <si>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</si>
  <si>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</si>
  <si>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</si>
  <si>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</si>
  <si>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</si>
  <si>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</si>
  <si>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</si>
  <si>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</si>
  <si>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</si>
  <si>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</si>
  <si>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</si>
  <si>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</si>
  <si>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</si>
  <si>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</si>
  <si>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</si>
  <si>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</si>
  <si>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</si>
  <si>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</si>
  <si>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</si>
  <si>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</si>
  <si>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</si>
  <si>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</si>
  <si>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</si>
  <si>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</si>
  <si>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</si>
  <si>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</si>
  <si>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</si>
  <si>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</si>
  <si>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</si>
  <si>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</si>
  <si>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</si>
  <si>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</si>
  <si>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</si>
  <si>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</si>
  <si>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</si>
  <si>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</si>
  <si>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</si>
  <si>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</si>
  <si>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</si>
  <si>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</si>
  <si>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</si>
  <si>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</si>
  <si>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</si>
  <si>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</si>
  <si>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</si>
  <si>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</si>
  <si>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</si>
  <si>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</si>
  <si>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</si>
  <si>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</si>
  <si>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</si>
  <si>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</si>
  <si>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</si>
  <si>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</si>
  <si>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</si>
  <si>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</si>
  <si>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</si>
  <si>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</si>
  <si>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</si>
  <si>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</si>
  <si>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</si>
  <si>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</si>
  <si>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</si>
  <si>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</si>
  <si>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</si>
  <si>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</si>
  <si>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</si>
  <si>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</si>
  <si>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</si>
  <si>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</si>
  <si>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</si>
  <si>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</si>
  <si>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</si>
  <si>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</si>
  <si>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</si>
  <si>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</si>
  <si>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</si>
  <si>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</si>
  <si>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</si>
  <si>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</si>
  <si>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</si>
  <si>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</si>
  <si>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</si>
  <si>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</si>
  <si>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</si>
  <si>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</si>
  <si>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</si>
  <si>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</si>
  <si>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</si>
  <si>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</si>
  <si>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</si>
  <si>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</si>
  <si>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</si>
  <si>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</si>
  <si>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</si>
  <si>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</si>
  <si>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</si>
  <si>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</si>
  <si>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</si>
  <si>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</si>
  <si>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</si>
  <si>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</si>
  <si>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</si>
  <si>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</si>
  <si>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</si>
  <si>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</si>
  <si>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</si>
  <si>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</si>
  <si>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</si>
  <si>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</si>
  <si>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</si>
  <si>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</si>
  <si>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</si>
  <si>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</si>
  <si>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</si>
  <si>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</si>
  <si>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</si>
  <si>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</si>
  <si>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</si>
  <si>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</si>
  <si>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</si>
  <si>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</si>
  <si>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</si>
  <si>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</si>
  <si>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</si>
  <si>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</si>
  <si>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</si>
  <si>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</si>
  <si>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</si>
  <si>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</si>
  <si>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</si>
  <si>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</si>
  <si>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</si>
  <si>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</si>
  <si>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</si>
  <si>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</si>
  <si>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</si>
  <si>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</si>
  <si>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</si>
  <si>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</si>
  <si>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</si>
  <si>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</si>
  <si>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</si>
  <si>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</si>
  <si>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</si>
  <si>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</si>
  <si>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</si>
  <si>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</si>
  <si>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</si>
  <si>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</si>
  <si>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</si>
  <si>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</si>
  <si>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</si>
  <si>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</si>
  <si>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</si>
  <si>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</si>
  <si>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</si>
  <si>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</si>
  <si>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</si>
  <si>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</si>
  <si>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</si>
  <si>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</si>
  <si>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</si>
  <si>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</si>
  <si>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</si>
  <si>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</si>
  <si>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</si>
  <si>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</si>
  <si>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</si>
  <si>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</si>
  <si>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</si>
  <si>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</si>
  <si>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</si>
  <si>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</si>
  <si>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</si>
  <si>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</si>
  <si>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</si>
  <si>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</si>
  <si>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</si>
  <si>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</si>
  <si>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</si>
  <si>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</si>
  <si>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</si>
  <si>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</si>
  <si>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</si>
  <si>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</si>
  <si>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</si>
  <si>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</si>
  <si>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</si>
  <si>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</si>
  <si>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</si>
  <si>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</si>
  <si>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</si>
  <si>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</si>
  <si>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</si>
  <si>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</si>
  <si>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</si>
  <si>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</si>
  <si>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</si>
  <si>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</si>
  <si>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</si>
  <si>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</si>
  <si>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</si>
  <si>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</si>
  <si>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</si>
  <si>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</si>
  <si>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</si>
  <si>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</si>
  <si>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</si>
  <si>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</si>
  <si>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</si>
  <si>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</si>
  <si>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</si>
  <si>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</si>
  <si>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</si>
  <si>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</si>
  <si>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</si>
  <si>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</si>
  <si>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</si>
  <si>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</si>
  <si>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</si>
  <si>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</si>
  <si>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</si>
  <si>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</si>
  <si>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</si>
  <si>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</si>
  <si>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</si>
  <si>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</si>
  <si>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</si>
  <si>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</si>
  <si>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</si>
  <si>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</si>
  <si>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</si>
  <si>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</si>
  <si>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</si>
  <si>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</si>
  <si>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</si>
  <si>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</si>
  <si>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</si>
  <si>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</si>
  <si>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</si>
  <si>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</si>
  <si>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</si>
  <si>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</si>
  <si>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</si>
  <si>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</si>
  <si>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</si>
  <si>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</si>
  <si>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</si>
  <si>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</si>
  <si>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</si>
  <si>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</si>
  <si>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</si>
  <si>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</si>
  <si>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</si>
  <si>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</si>
  <si>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</si>
  <si>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</si>
  <si>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</si>
  <si>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</si>
  <si>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</si>
  <si>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</si>
  <si>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</si>
  <si>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</si>
  <si>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</si>
  <si>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</si>
  <si>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</si>
  <si>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</si>
  <si>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</si>
  <si>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</si>
  <si>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</si>
  <si>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</si>
  <si>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</si>
  <si>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</si>
  <si>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</si>
  <si>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</si>
  <si>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</si>
  <si>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</si>
  <si>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</si>
  <si>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</si>
  <si>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</si>
  <si>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</si>
  <si>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</si>
  <si>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</si>
  <si>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</si>
  <si>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</si>
  <si>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</si>
  <si>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</si>
  <si>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</si>
  <si>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</si>
  <si>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</si>
  <si>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</si>
  <si>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</si>
  <si>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</si>
  <si>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</si>
  <si>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</si>
  <si>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</si>
  <si>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</si>
  <si>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</si>
  <si>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</si>
  <si>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</si>
  <si>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</si>
  <si>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</si>
  <si>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</si>
  <si>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</si>
  <si>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</si>
  <si>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</si>
  <si>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</si>
  <si>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</si>
  <si>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</si>
  <si>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</si>
  <si>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</si>
  <si>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</si>
  <si>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</si>
  <si>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</si>
  <si>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</si>
  <si>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</si>
  <si>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</si>
  <si>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</si>
  <si>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</si>
  <si>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</si>
  <si>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</si>
  <si>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</si>
  <si>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</si>
  <si>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</si>
  <si>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</si>
  <si>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</si>
  <si>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</si>
  <si>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</si>
  <si>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</si>
  <si>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</si>
  <si>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</si>
  <si>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</si>
  <si>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</si>
  <si>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</si>
  <si>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</si>
  <si>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</si>
  <si>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</si>
  <si>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</si>
  <si>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</si>
  <si>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</si>
  <si>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</si>
  <si>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</si>
  <si>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</si>
  <si>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</si>
  <si>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</si>
  <si>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</si>
  <si>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</si>
  <si>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</si>
  <si>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</si>
  <si>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</si>
  <si>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</si>
  <si>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</si>
  <si>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</si>
  <si>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</si>
  <si>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</si>
  <si>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</si>
  <si>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</si>
  <si>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</si>
  <si>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</si>
  <si>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</si>
  <si>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</si>
  <si>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</si>
  <si>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</si>
  <si>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</si>
  <si>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</si>
  <si>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</si>
  <si>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</si>
  <si>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</si>
  <si>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</si>
  <si>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</si>
  <si>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</si>
  <si>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</si>
  <si>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</si>
  <si>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</si>
  <si>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</si>
  <si>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</si>
  <si>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</si>
  <si>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</si>
  <si>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</si>
  <si>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</si>
  <si>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</si>
  <si>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</si>
  <si>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</si>
  <si>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</si>
  <si>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</si>
  <si>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</si>
  <si>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</si>
  <si>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</si>
  <si>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</si>
  <si>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</si>
  <si>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</si>
  <si>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</si>
  <si>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</si>
  <si>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</si>
  <si>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</si>
  <si>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</si>
  <si>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</si>
  <si>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</si>
  <si>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</si>
  <si>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</si>
  <si>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</si>
  <si>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</si>
  <si>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</si>
  <si>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</si>
  <si>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</si>
  <si>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</si>
  <si>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</si>
  <si>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</si>
  <si>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</si>
  <si>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</si>
  <si>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</si>
  <si>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</si>
  <si>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</si>
  <si>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</si>
  <si>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</si>
  <si>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</si>
  <si>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</si>
  <si>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</si>
  <si>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</si>
  <si>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</si>
  <si>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</si>
  <si>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</si>
  <si>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</si>
  <si>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</si>
  <si>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</si>
  <si>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</si>
  <si>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</si>
  <si>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</si>
  <si>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</si>
  <si>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</si>
  <si>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</si>
  <si>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</si>
  <si>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</si>
  <si>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</si>
  <si>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</si>
  <si>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</si>
  <si>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</si>
  <si>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</si>
  <si>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</si>
  <si>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</si>
  <si>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</si>
  <si>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</si>
  <si>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</si>
  <si>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</si>
  <si>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</si>
  <si>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</si>
  <si>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</si>
  <si>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</si>
  <si>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</si>
  <si>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</si>
  <si>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</si>
  <si>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</si>
  <si>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</si>
  <si>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</si>
  <si>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</si>
  <si>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</si>
  <si>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</si>
  <si>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</si>
  <si>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</si>
  <si>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</si>
  <si>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</si>
  <si>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</si>
  <si>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</si>
  <si>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</si>
  <si>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</si>
  <si>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</si>
  <si>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</si>
  <si>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</si>
  <si>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</si>
  <si>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</si>
  <si>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</si>
  <si>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</si>
  <si>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</si>
  <si>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</si>
  <si>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</si>
  <si>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</si>
  <si>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</si>
  <si>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</si>
  <si>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</si>
  <si>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</si>
  <si>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</si>
  <si>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</si>
  <si>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</si>
  <si>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</si>
  <si>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</si>
  <si>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</si>
  <si>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</si>
  <si>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</si>
  <si>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</si>
  <si>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</si>
  <si>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</si>
  <si>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</si>
  <si>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</si>
  <si>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</si>
  <si>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</si>
  <si>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</si>
  <si>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</si>
  <si>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</si>
  <si>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</si>
  <si>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</si>
  <si>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</si>
  <si>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</si>
  <si>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</si>
  <si>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</si>
  <si>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</si>
  <si>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</si>
  <si>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</si>
  <si>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</si>
  <si>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</si>
  <si>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</si>
  <si>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</si>
  <si>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</si>
  <si>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</si>
  <si>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</si>
  <si>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</si>
  <si>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</si>
  <si>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</si>
  <si>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</si>
  <si>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</si>
  <si>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</si>
  <si>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</si>
  <si>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</si>
  <si>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</si>
  <si>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</si>
  <si>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</si>
  <si>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</si>
  <si>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</si>
  <si>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</si>
  <si>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</si>
  <si>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</si>
  <si>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</si>
  <si>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</si>
  <si>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</si>
  <si>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</si>
  <si>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</si>
  <si>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</si>
  <si>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</si>
  <si>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</si>
  <si>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</si>
  <si>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</si>
  <si>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</si>
  <si>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</si>
  <si>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</si>
  <si>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</si>
  <si>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</si>
  <si>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</si>
  <si>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</si>
  <si>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</si>
  <si>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</si>
  <si>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</si>
  <si>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</si>
  <si>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</si>
  <si>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</si>
  <si>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</si>
  <si>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</si>
  <si>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</si>
  <si>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</si>
  <si>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</si>
  <si>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</si>
  <si>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</si>
  <si>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</si>
  <si>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</si>
  <si>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</si>
  <si>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</si>
  <si>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</si>
  <si>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</si>
  <si>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</si>
  <si>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</si>
  <si>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</si>
  <si>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</si>
  <si>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</si>
  <si>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</si>
  <si>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</si>
  <si>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</si>
  <si>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</si>
  <si>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</si>
  <si>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</si>
  <si>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</si>
  <si>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</si>
  <si>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</si>
  <si>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</si>
  <si>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</si>
  <si>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</si>
  <si>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</si>
  <si>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</si>
  <si>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</si>
  <si>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</si>
  <si>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</si>
  <si>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</si>
  <si>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</si>
  <si>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</si>
  <si>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</si>
  <si>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</si>
  <si>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</si>
  <si>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</si>
  <si>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</si>
  <si>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</si>
  <si>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</si>
  <si>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</si>
  <si>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</si>
  <si>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</si>
  <si>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</si>
  <si>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</si>
  <si>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</si>
  <si>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</si>
  <si>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</si>
  <si>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</si>
  <si>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</si>
  <si>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</si>
  <si>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</si>
  <si>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</si>
  <si>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</si>
  <si>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</si>
  <si>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</si>
  <si>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</si>
  <si>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</si>
  <si>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</si>
  <si>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</si>
  <si>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</si>
  <si>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</si>
  <si>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</si>
  <si>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</si>
  <si>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</si>
  <si>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</si>
  <si>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</si>
  <si>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</si>
  <si>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</si>
  <si>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</si>
  <si>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</si>
  <si>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</si>
  <si>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</si>
  <si>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</si>
  <si>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</si>
  <si>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</si>
  <si>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</si>
  <si>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</si>
  <si>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</si>
  <si>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</si>
  <si>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</si>
  <si>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</si>
  <si>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</si>
  <si>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</si>
  <si>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</si>
  <si>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</si>
  <si>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</si>
  <si>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</si>
  <si>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</si>
  <si>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</si>
  <si>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</si>
  <si>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</si>
  <si>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</si>
  <si>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</si>
  <si>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</si>
  <si>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</si>
  <si>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</si>
  <si>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</si>
  <si>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</si>
  <si>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</si>
  <si>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</si>
  <si>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</si>
  <si>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</si>
  <si>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</si>
  <si>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</si>
  <si>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</si>
  <si>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</si>
  <si>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</si>
  <si>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</si>
  <si>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</si>
  <si>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</si>
  <si>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</si>
  <si>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</si>
  <si>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</si>
  <si>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</si>
  <si>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</si>
  <si>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</si>
  <si>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</si>
  <si>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</si>
  <si>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</si>
  <si>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</si>
  <si>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</si>
  <si>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</si>
  <si>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</si>
  <si>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</si>
  <si>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</si>
  <si>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</si>
  <si>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</si>
  <si>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</si>
  <si>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</si>
  <si>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</si>
  <si>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</si>
  <si>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</si>
  <si>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</si>
  <si>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</si>
  <si>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</si>
  <si>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</si>
  <si>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</si>
  <si>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</si>
  <si>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</si>
  <si>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</si>
  <si>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</si>
  <si>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</si>
  <si>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</si>
  <si>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</si>
  <si>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</si>
  <si>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</si>
  <si>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</si>
  <si>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</si>
  <si>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</si>
  <si>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</si>
  <si>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</si>
  <si>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</si>
  <si>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</si>
  <si>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</si>
  <si>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</si>
  <si>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</si>
  <si>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</si>
  <si>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</si>
  <si>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</si>
  <si>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</si>
  <si>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</si>
  <si>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</si>
  <si>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</si>
  <si>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</si>
  <si>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</si>
  <si>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</si>
  <si>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</si>
  <si>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</si>
  <si>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</si>
  <si>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</si>
  <si>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</si>
  <si>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</si>
  <si>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</si>
  <si>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</si>
  <si>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</si>
  <si>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</si>
  <si>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</si>
  <si>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</si>
  <si>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</si>
  <si>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</si>
  <si>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</si>
  <si>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</si>
  <si>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</si>
  <si>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</si>
  <si>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</si>
  <si>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</si>
  <si>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</si>
  <si>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</si>
  <si>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</si>
  <si>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</si>
  <si>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</si>
  <si>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</si>
  <si>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</si>
  <si>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</si>
  <si>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</si>
  <si>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</si>
  <si>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</si>
  <si>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</si>
  <si>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</si>
  <si>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</si>
  <si>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</si>
  <si>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</si>
  <si>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</si>
  <si>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</si>
  <si>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</si>
  <si>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</si>
  <si>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</si>
  <si>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</si>
  <si>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</si>
  <si>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</si>
  <si>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</si>
  <si>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</si>
  <si>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</si>
  <si>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</si>
  <si>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</si>
  <si>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</si>
  <si>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</si>
  <si>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</si>
  <si>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</si>
  <si>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</si>
  <si>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</si>
  <si>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</si>
  <si>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</si>
  <si>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</si>
  <si>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</si>
  <si>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</si>
  <si>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</si>
  <si>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</si>
  <si>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</si>
  <si>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</si>
  <si>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</si>
  <si>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</si>
  <si>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</si>
  <si>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</si>
  <si>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</si>
  <si>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</si>
  <si>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</si>
  <si>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</si>
  <si>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</si>
  <si>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</si>
  <si>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</si>
  <si>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</si>
  <si>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</si>
  <si>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</si>
  <si>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</si>
  <si>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</si>
  <si>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</si>
  <si>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</si>
  <si>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</si>
  <si>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</si>
  <si>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</si>
  <si>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</si>
  <si>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</si>
  <si>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</si>
  <si>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</si>
  <si>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</si>
  <si>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</si>
  <si>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</si>
  <si>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</si>
  <si>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</si>
  <si>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</si>
  <si>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</si>
  <si>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</si>
  <si>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</si>
  <si>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</si>
  <si>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</si>
  <si>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</si>
  <si>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</si>
  <si>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</si>
  <si>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</si>
  <si>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</si>
  <si>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</si>
  <si>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</si>
  <si>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</si>
  <si>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</si>
  <si>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</si>
  <si>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</si>
  <si>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</si>
  <si>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</si>
  <si>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</si>
  <si>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</si>
  <si>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</si>
  <si>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</si>
  <si>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</si>
  <si>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</si>
  <si>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</si>
  <si>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</si>
  <si>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</si>
  <si>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</si>
  <si>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</si>
  <si>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</si>
  <si>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</si>
  <si>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</si>
  <si>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</si>
  <si>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</si>
  <si>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</si>
  <si>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</si>
  <si>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</si>
  <si>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</si>
  <si>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</si>
  <si>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</si>
  <si>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</si>
  <si>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</si>
  <si>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</si>
  <si>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</si>
  <si>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</si>
  <si>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</si>
  <si>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</si>
  <si>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</si>
  <si>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</si>
  <si>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</si>
  <si>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</si>
  <si>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</si>
  <si>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</si>
  <si>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</si>
  <si>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</si>
  <si>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</si>
  <si>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</si>
  <si>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</si>
  <si>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</si>
  <si>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</si>
  <si>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</si>
  <si>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</si>
  <si>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</si>
  <si>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</si>
  <si>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</si>
  <si>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</si>
  <si>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</si>
  <si>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</si>
  <si>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</si>
  <si>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</si>
  <si>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</si>
  <si>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</si>
  <si>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</si>
  <si>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</si>
  <si>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</si>
  <si>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</si>
  <si>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</si>
  <si>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</si>
  <si>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</si>
  <si>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</si>
  <si>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</si>
  <si>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</si>
  <si>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</si>
  <si>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</si>
  <si>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</si>
  <si>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</si>
  <si>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</si>
  <si>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</si>
  <si>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</si>
  <si>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</si>
  <si>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</si>
  <si>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</si>
  <si>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</si>
  <si>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</si>
  <si>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</si>
  <si>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</si>
  <si>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</si>
  <si>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</si>
  <si>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</si>
  <si>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</si>
  <si>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</si>
  <si>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</si>
  <si>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</si>
  <si>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</si>
  <si>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</si>
  <si>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</si>
  <si>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</si>
  <si>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</si>
  <si>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</si>
  <si>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</si>
  <si>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</si>
  <si>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</si>
  <si>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</si>
  <si>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</si>
  <si>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</si>
  <si>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</si>
  <si>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</si>
  <si>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</si>
  <si>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</si>
  <si>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</si>
  <si>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</si>
  <si>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</si>
  <si>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</si>
  <si>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</si>
  <si>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</si>
  <si>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</si>
  <si>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</si>
  <si>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</si>
  <si>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</si>
  <si>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</si>
  <si>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</si>
  <si>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</si>
  <si>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</si>
  <si>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</si>
  <si>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</si>
  <si>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</si>
  <si>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</si>
  <si>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</si>
  <si>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</si>
  <si>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</si>
  <si>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</si>
  <si>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</si>
  <si>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</si>
  <si>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</si>
  <si>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</si>
  <si>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</si>
  <si>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</si>
  <si>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</si>
  <si>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</si>
  <si>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</si>
  <si>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</si>
  <si>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</si>
  <si>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</si>
  <si>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</si>
  <si>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</si>
  <si>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</si>
  <si>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</si>
  <si>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</si>
  <si>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</si>
  <si>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</si>
  <si>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</si>
  <si>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</si>
  <si>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</si>
  <si>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</si>
  <si>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</si>
  <si>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</si>
  <si>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</si>
  <si>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</si>
  <si>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</si>
  <si>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</si>
  <si>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</si>
  <si>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</si>
  <si>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</si>
  <si>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</si>
  <si>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</si>
  <si>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</si>
  <si>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</si>
  <si>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</si>
  <si>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</si>
  <si>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</si>
  <si>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</si>
  <si>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</si>
  <si>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</si>
  <si>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</si>
  <si>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</si>
  <si>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</si>
  <si>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</si>
  <si>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</si>
  <si>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</si>
  <si>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</si>
  <si>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</si>
  <si>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</si>
  <si>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</si>
  <si>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</si>
  <si>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</si>
  <si>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</si>
  <si>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</si>
  <si>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</si>
  <si>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</si>
  <si>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</si>
  <si>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</si>
  <si>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</si>
  <si>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</si>
  <si>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</si>
  <si>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</si>
  <si>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</si>
  <si>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</si>
  <si>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</si>
  <si>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</si>
  <si>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</si>
  <si>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</si>
  <si>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</si>
  <si>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</si>
  <si>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</si>
  <si>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</si>
  <si>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</si>
  <si>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</si>
  <si>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</si>
  <si>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</si>
  <si>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</si>
  <si>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</si>
  <si>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</si>
  <si>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</si>
  <si>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</si>
  <si>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</si>
  <si>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</si>
  <si>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</si>
  <si>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</si>
  <si>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</si>
  <si>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</si>
  <si>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</si>
  <si>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</si>
  <si>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</si>
  <si>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</si>
  <si>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</si>
  <si>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</si>
  <si>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</si>
  <si>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</si>
  <si>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</si>
  <si>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</si>
  <si>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</si>
  <si>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</si>
  <si>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</si>
  <si>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</si>
  <si>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</si>
  <si>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</si>
  <si>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</si>
  <si>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</si>
  <si>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</si>
  <si>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</si>
  <si>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</si>
  <si>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</si>
  <si>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</si>
  <si>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</si>
  <si>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</si>
  <si>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</si>
  <si>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</si>
  <si>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</si>
  <si>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</si>
  <si>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</si>
  <si>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</si>
  <si>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</si>
  <si>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</si>
  <si>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</si>
  <si>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</si>
  <si>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</si>
  <si>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</si>
  <si>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</si>
  <si>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</si>
  <si>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</si>
  <si>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</si>
  <si>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</si>
  <si>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</si>
  <si>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</si>
  <si>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</si>
  <si>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</si>
  <si>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</si>
  <si>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</si>
  <si>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</si>
  <si>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</si>
  <si>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</si>
  <si>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</si>
  <si>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</si>
  <si>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</si>
  <si>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</si>
  <si>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</si>
  <si>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</si>
  <si>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</si>
  <si>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</si>
  <si>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</si>
  <si>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</si>
  <si>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</si>
  <si>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</si>
  <si>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</si>
  <si>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</si>
  <si>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</si>
  <si>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</si>
  <si>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</si>
  <si>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</si>
  <si>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</si>
  <si>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</si>
  <si>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</si>
  <si>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</si>
  <si>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</si>
  <si>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</si>
  <si>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</si>
  <si>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</si>
  <si>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</si>
  <si>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</si>
  <si>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</si>
  <si>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</si>
  <si>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</si>
  <si>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</si>
  <si>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</si>
  <si>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</si>
  <si>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</si>
  <si>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</si>
  <si>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</si>
  <si>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</si>
  <si>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</si>
  <si>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</si>
  <si>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</si>
  <si>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</si>
  <si>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</si>
  <si>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</si>
  <si>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</si>
  <si>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</si>
  <si>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</si>
  <si>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</si>
  <si>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</si>
  <si>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</si>
  <si>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</si>
  <si>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</si>
  <si>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</si>
  <si>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</si>
  <si>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</si>
  <si>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</si>
  <si>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</si>
  <si>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</si>
  <si>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</si>
  <si>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</si>
  <si>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</si>
  <si>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</si>
  <si>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</si>
  <si>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</si>
  <si>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</si>
  <si>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</si>
  <si>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</si>
  <si>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</si>
  <si>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</si>
  <si>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</si>
  <si>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</si>
  <si>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</si>
  <si>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</si>
  <si>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</si>
  <si>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</si>
  <si>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</si>
  <si>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</si>
  <si>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</si>
  <si>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</si>
  <si>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</si>
  <si>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</si>
  <si>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</si>
  <si>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</si>
  <si>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</si>
  <si>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</si>
  <si>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</si>
  <si>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</si>
  <si>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</si>
  <si>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</si>
  <si>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</si>
  <si>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</si>
  <si>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</si>
  <si>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</si>
  <si>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</si>
  <si>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</si>
  <si>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</si>
  <si>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</si>
  <si>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</si>
  <si>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</si>
  <si>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</si>
  <si>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</si>
  <si>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</si>
  <si>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</si>
  <si>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</si>
  <si>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</si>
  <si>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</si>
  <si>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</si>
  <si>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</si>
  <si>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</si>
  <si>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</si>
  <si>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</si>
  <si>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</si>
  <si>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</si>
  <si>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</si>
  <si>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</si>
  <si>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</si>
  <si>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</si>
  <si>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</si>
  <si>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</si>
  <si>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</si>
  <si>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</si>
  <si>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</si>
  <si>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</si>
  <si>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</si>
  <si>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</si>
  <si>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</si>
  <si>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</si>
  <si>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</si>
  <si>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</si>
  <si>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</si>
  <si>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</si>
  <si>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</si>
  <si>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</si>
  <si>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</si>
  <si>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</si>
  <si>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</si>
  <si>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</si>
  <si>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</si>
  <si>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</si>
  <si>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</si>
  <si>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</si>
  <si>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</si>
  <si>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</si>
  <si>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</si>
  <si>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</si>
  <si>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</si>
  <si>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</si>
  <si>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</si>
  <si>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</si>
  <si>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</si>
  <si>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</si>
  <si>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</si>
  <si>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</si>
  <si>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</si>
  <si>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</si>
  <si>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</si>
  <si>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</si>
  <si>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</si>
  <si>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</si>
  <si>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</si>
  <si>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</si>
  <si>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</si>
  <si>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</si>
  <si>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</si>
  <si>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</si>
  <si>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</si>
  <si>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</si>
  <si>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</si>
  <si>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</si>
  <si>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</si>
  <si>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</si>
  <si>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</si>
  <si>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</si>
  <si>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</si>
  <si>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</si>
  <si>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</si>
  <si>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</si>
  <si>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</si>
  <si>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</si>
  <si>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</si>
  <si>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</si>
  <si>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</si>
  <si>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</si>
  <si>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</si>
  <si>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</si>
  <si>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</si>
  <si>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</si>
  <si>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</si>
  <si>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</si>
  <si>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</si>
  <si>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</si>
  <si>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</si>
  <si>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</si>
  <si>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</si>
  <si>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</si>
  <si>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</si>
  <si>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</si>
  <si>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</si>
  <si>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</si>
  <si>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</si>
  <si>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</si>
  <si>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</si>
  <si>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</si>
  <si>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</si>
  <si>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</si>
  <si>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</si>
  <si>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</si>
  <si>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</si>
  <si>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</si>
  <si>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</si>
  <si>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</si>
  <si>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</si>
  <si>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</si>
  <si>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</si>
  <si>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</si>
  <si>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</si>
  <si>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</si>
  <si>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</si>
  <si>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</si>
  <si>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</si>
  <si>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</si>
  <si>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</si>
  <si>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</si>
  <si>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</si>
  <si>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</si>
  <si>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</si>
  <si>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</si>
  <si>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</si>
  <si>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</si>
  <si>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</si>
  <si>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</si>
  <si>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</si>
  <si>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</si>
  <si>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</si>
  <si>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</si>
  <si>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</si>
  <si>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</si>
  <si>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</si>
  <si>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</si>
  <si>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</si>
  <si>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</si>
  <si>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</si>
  <si>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</si>
  <si>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</si>
  <si>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</si>
  <si>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</si>
  <si>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</si>
  <si>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</si>
  <si>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</si>
  <si>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</si>
  <si>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</si>
  <si>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</si>
  <si>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</si>
  <si>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</si>
  <si>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</si>
  <si>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</si>
  <si>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</si>
  <si>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</si>
  <si>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</si>
  <si>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</si>
  <si>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</si>
  <si>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</si>
  <si>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</si>
  <si>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</si>
  <si>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</si>
  <si>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</si>
  <si>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</si>
  <si>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</si>
  <si>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</si>
  <si>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</si>
  <si>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</si>
  <si>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</si>
  <si>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</si>
  <si>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</si>
  <si>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</si>
  <si>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</si>
  <si>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</si>
  <si>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</si>
  <si>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</si>
  <si>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</si>
  <si>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</si>
  <si>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</si>
  <si>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</si>
  <si>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</si>
  <si>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</si>
  <si>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</si>
  <si>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</si>
  <si>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</si>
  <si>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</si>
  <si>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</si>
  <si>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</si>
  <si>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</si>
  <si>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</si>
  <si>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</si>
  <si>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</si>
  <si>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</si>
  <si>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</si>
  <si>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</si>
  <si>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</si>
  <si>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</si>
  <si>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</si>
  <si>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</si>
  <si>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</si>
  <si>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</si>
  <si>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</si>
  <si>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</si>
  <si>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</si>
  <si>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</si>
  <si>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</si>
  <si>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</si>
  <si>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</si>
  <si>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</si>
  <si>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</si>
  <si>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</si>
  <si>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</si>
  <si>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</si>
  <si>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</si>
  <si>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</si>
  <si>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</si>
  <si>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</si>
  <si>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</si>
  <si>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</si>
  <si>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</si>
  <si>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</si>
  <si>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</si>
  <si>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</si>
  <si>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</si>
  <si>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</si>
  <si>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</si>
  <si>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</si>
  <si>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</si>
  <si>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</si>
  <si>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</si>
  <si>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</si>
  <si>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</si>
  <si>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</si>
  <si>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</si>
  <si>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</si>
  <si>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</si>
  <si>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</si>
  <si>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</si>
  <si>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</si>
  <si>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</si>
  <si>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</si>
  <si>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</si>
  <si>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</si>
  <si>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</si>
  <si>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</si>
  <si>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</si>
  <si>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</si>
  <si>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</si>
  <si>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</si>
  <si>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</si>
  <si>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</si>
  <si>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</si>
  <si>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</si>
  <si>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</si>
  <si>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</si>
  <si>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</si>
  <si>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</si>
  <si>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</si>
  <si>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</si>
  <si>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</si>
  <si>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</si>
  <si>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</si>
  <si>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</si>
  <si>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</si>
  <si>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</si>
  <si>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</si>
  <si>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</si>
  <si>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</si>
  <si>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</si>
  <si>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</si>
  <si>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</si>
  <si>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</si>
  <si>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</si>
  <si>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</si>
  <si>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</si>
  <si>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</si>
  <si>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</si>
  <si>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</si>
  <si>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</si>
  <si>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</si>
  <si>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</si>
  <si>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</si>
  <si>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</si>
  <si>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</si>
  <si>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</si>
  <si>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</si>
  <si>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</si>
  <si>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</si>
  <si>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</si>
  <si>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</si>
  <si>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</si>
  <si>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</si>
  <si>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</si>
  <si>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</si>
  <si>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</si>
  <si>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</si>
  <si>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</si>
  <si>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</si>
  <si>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</si>
  <si>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</si>
  <si>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</si>
  <si>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</si>
  <si>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</si>
  <si>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</si>
  <si>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</si>
  <si>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</si>
  <si>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</si>
  <si>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</si>
  <si>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</si>
  <si>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</si>
  <si>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</si>
  <si>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</si>
  <si>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</si>
  <si>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</si>
  <si>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</si>
  <si>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</si>
  <si>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</si>
  <si>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</si>
  <si>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</si>
  <si>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</si>
  <si>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</si>
  <si>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</si>
  <si>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</si>
  <si>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</si>
  <si>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</si>
  <si>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</si>
  <si>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</si>
  <si>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</si>
  <si>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</si>
  <si>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</si>
  <si>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</si>
  <si>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</si>
  <si>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</si>
  <si>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</si>
  <si>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</si>
  <si>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</si>
  <si>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</si>
  <si>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</si>
  <si>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</si>
  <si>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</si>
  <si>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</si>
  <si>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</si>
  <si>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</si>
  <si>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</si>
  <si>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</si>
  <si>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</si>
  <si>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</si>
  <si>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</si>
  <si>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</si>
  <si>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</si>
  <si>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</si>
  <si>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</si>
  <si>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</si>
  <si>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</si>
  <si>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</si>
  <si>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</si>
  <si>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</si>
  <si>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</si>
  <si>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</si>
  <si>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</si>
  <si>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</si>
  <si>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</si>
  <si>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</si>
  <si>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</si>
  <si>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</si>
  <si>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</si>
  <si>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</si>
  <si>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</si>
  <si>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</si>
  <si>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</si>
  <si>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</si>
  <si>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</si>
  <si>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</si>
  <si>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</si>
  <si>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</si>
  <si>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</si>
  <si>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</si>
  <si>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</si>
  <si>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</si>
  <si>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</si>
  <si>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</si>
  <si>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</si>
  <si>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</si>
  <si>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</si>
  <si>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</si>
  <si>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</si>
  <si>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</si>
  <si>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</si>
  <si>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</si>
  <si>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</si>
  <si>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</si>
  <si>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</si>
  <si>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</si>
  <si>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</si>
  <si>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</si>
  <si>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</si>
  <si>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</si>
  <si>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</si>
  <si>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</si>
  <si>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</si>
  <si>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</si>
  <si>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</si>
  <si>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</si>
  <si>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</si>
  <si>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</si>
  <si>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</si>
  <si>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</si>
  <si>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</si>
  <si>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</si>
  <si>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</si>
  <si>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</si>
  <si>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</si>
  <si>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</si>
  <si>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</si>
  <si>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</si>
  <si>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</si>
  <si>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</si>
  <si>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</si>
  <si>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</si>
  <si>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</si>
  <si>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</si>
  <si>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</si>
  <si>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</si>
  <si>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</si>
  <si>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</si>
  <si>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</si>
  <si>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</si>
  <si>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</si>
  <si>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</si>
  <si>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</si>
  <si>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</si>
  <si>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</si>
  <si>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</si>
  <si>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</si>
  <si>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</si>
  <si>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</si>
  <si>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</si>
  <si>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</si>
  <si>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</si>
  <si>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</si>
  <si>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</si>
  <si>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</si>
  <si>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</si>
  <si>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</si>
  <si>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</si>
  <si>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</si>
  <si>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</si>
  <si>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</si>
  <si>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</si>
  <si>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</si>
  <si>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</si>
  <si>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</si>
  <si>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</si>
  <si>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</si>
  <si>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</si>
  <si>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</si>
  <si>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</si>
  <si>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</si>
  <si>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</si>
  <si>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</si>
  <si>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</si>
  <si>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</si>
  <si>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</si>
  <si>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</si>
  <si>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</si>
  <si>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</si>
  <si>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</si>
  <si>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</si>
  <si>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</si>
  <si>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</si>
  <si>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</si>
  <si>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</si>
  <si>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</si>
  <si>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</si>
  <si>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</si>
  <si>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</si>
  <si>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</si>
  <si>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</si>
  <si>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</si>
  <si>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</si>
  <si>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</si>
  <si>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</si>
  <si>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</si>
  <si>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</si>
  <si>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</si>
  <si>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</si>
  <si>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</si>
  <si>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</si>
  <si>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</si>
  <si>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</si>
  <si>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</si>
  <si>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</si>
  <si>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</si>
  <si>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</si>
  <si>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</si>
  <si>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</si>
  <si>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</si>
  <si>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</si>
  <si>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</si>
  <si>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</si>
  <si>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</si>
  <si>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</si>
  <si>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</si>
  <si>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</si>
  <si>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</si>
  <si>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</si>
  <si>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</si>
  <si>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</si>
  <si>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</si>
  <si>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</si>
  <si>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</si>
  <si>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</si>
  <si>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</si>
  <si>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</si>
  <si>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</si>
  <si>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</si>
  <si>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</si>
  <si>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</si>
  <si>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</si>
  <si>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</si>
  <si>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</si>
  <si>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</si>
  <si>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</si>
  <si>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</si>
  <si>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</si>
  <si>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</si>
  <si>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</si>
  <si>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</si>
  <si>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</si>
  <si>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</si>
  <si>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</si>
  <si>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</si>
  <si>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</si>
  <si>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</si>
  <si>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</si>
  <si>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</si>
  <si>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</si>
  <si>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</si>
  <si>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</si>
  <si>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</si>
  <si>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</si>
  <si>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</si>
  <si>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</si>
  <si>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</si>
  <si>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</si>
  <si>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</si>
  <si>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</si>
  <si>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</si>
  <si>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</si>
  <si>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</si>
  <si>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</si>
  <si>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</si>
  <si>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</si>
  <si>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</si>
  <si>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</si>
  <si>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</si>
  <si>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</si>
  <si>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</si>
  <si>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</si>
  <si>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</si>
  <si>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</si>
  <si>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</si>
  <si>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</si>
  <si>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</si>
  <si>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</si>
  <si>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</si>
  <si>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</si>
  <si>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</si>
  <si>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</si>
  <si>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</si>
  <si>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</si>
  <si>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</si>
  <si>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</si>
  <si>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</si>
  <si>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</si>
  <si>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</si>
  <si>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</si>
  <si>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</si>
  <si>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</si>
  <si>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</si>
  <si>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</si>
  <si>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</si>
  <si>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</si>
  <si>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</si>
  <si>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</si>
  <si>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</si>
  <si>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</si>
  <si>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</si>
  <si>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</si>
  <si>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</si>
  <si>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</si>
  <si>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</si>
  <si>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</si>
  <si>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</si>
  <si>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</si>
  <si>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</si>
  <si>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</si>
  <si>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</si>
  <si>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</si>
  <si>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</si>
  <si>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</si>
  <si>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</si>
  <si>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</si>
  <si>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</si>
  <si>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</si>
  <si>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</si>
  <si>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</si>
  <si>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</si>
  <si>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</si>
  <si>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</si>
  <si>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</si>
  <si>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</si>
  <si>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</si>
  <si>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</si>
  <si>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</si>
  <si>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</si>
  <si>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</si>
  <si>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</si>
  <si>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</si>
  <si>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</si>
  <si>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</si>
  <si>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</si>
  <si>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</si>
  <si>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</si>
  <si>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</si>
  <si>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</si>
  <si>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</si>
  <si>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</si>
  <si>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</si>
  <si>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</si>
  <si>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</si>
  <si>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</si>
  <si>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</si>
  <si>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</si>
  <si>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</si>
  <si>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</si>
  <si>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</si>
  <si>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</si>
  <si>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</si>
  <si>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</si>
  <si>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</si>
  <si>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</si>
  <si>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</si>
  <si>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</si>
  <si>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</si>
  <si>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</si>
  <si>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</si>
  <si>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</si>
  <si>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</si>
  <si>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</si>
  <si>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</si>
  <si>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</si>
  <si>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</si>
  <si>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</si>
  <si>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</si>
  <si>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</si>
  <si>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</si>
  <si>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</si>
  <si>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</si>
  <si>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</si>
  <si>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</si>
  <si>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</si>
  <si>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</si>
  <si>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</si>
  <si>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</si>
  <si>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</si>
  <si>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</si>
  <si>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</si>
  <si>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</si>
  <si>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</si>
  <si>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</si>
  <si>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</si>
  <si>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</si>
  <si>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</si>
  <si>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</si>
  <si>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</si>
  <si>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</si>
  <si>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</si>
  <si>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</si>
  <si>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</si>
  <si>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</si>
  <si>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</si>
  <si>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</si>
  <si>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</si>
  <si>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</si>
  <si>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</si>
  <si>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</si>
  <si>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</si>
  <si>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</si>
  <si>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</si>
  <si>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</si>
  <si>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</si>
  <si>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</si>
  <si>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</si>
  <si>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</si>
  <si>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</si>
  <si>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</si>
  <si>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</si>
  <si>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</si>
  <si>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</si>
  <si>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</si>
  <si>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</si>
  <si>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</si>
  <si>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</si>
  <si>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</si>
  <si>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</si>
  <si>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</si>
  <si>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</si>
  <si>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</si>
  <si>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</si>
  <si>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</si>
  <si>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</si>
  <si>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</si>
  <si>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</si>
  <si>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</si>
  <si>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</si>
  <si>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</si>
  <si>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</si>
  <si>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</si>
  <si>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</si>
  <si>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</si>
  <si>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</si>
  <si>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</si>
  <si>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</si>
  <si>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</si>
  <si>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</si>
  <si>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</si>
  <si>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</si>
  <si>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</si>
  <si>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</si>
  <si>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</si>
  <si>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</si>
  <si>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</si>
  <si>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</si>
  <si>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</si>
  <si>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</si>
  <si>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</si>
  <si>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</si>
  <si>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</si>
  <si>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</si>
  <si>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</si>
  <si>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</si>
  <si>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</si>
  <si>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</si>
  <si>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</si>
  <si>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</si>
  <si>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</si>
  <si>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</si>
  <si>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</si>
  <si>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</si>
  <si>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</si>
  <si>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</si>
  <si>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</si>
  <si>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</si>
  <si>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</si>
  <si>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</si>
  <si>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</si>
  <si>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</si>
  <si>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</si>
  <si>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</si>
  <si>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</si>
  <si>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</si>
  <si>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</si>
  <si>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</si>
  <si>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</si>
  <si>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</si>
  <si>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</si>
  <si>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</si>
  <si>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</si>
  <si>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</si>
  <si>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</si>
  <si>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</si>
  <si>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</si>
  <si>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</si>
  <si>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</si>
  <si>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</si>
  <si>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</si>
  <si>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</si>
  <si>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</si>
  <si>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</si>
  <si>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</si>
  <si>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</si>
  <si>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</si>
  <si>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</si>
  <si>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</si>
  <si>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</si>
  <si>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</si>
  <si>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</si>
  <si>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</si>
  <si>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</si>
  <si>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</si>
  <si>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</si>
  <si>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</si>
  <si>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</si>
  <si>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</si>
  <si>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</si>
  <si>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</si>
  <si>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</si>
  <si>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</si>
  <si>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</si>
  <si>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</si>
  <si>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</si>
  <si>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</si>
  <si>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</si>
  <si>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</si>
  <si>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</si>
  <si>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</si>
  <si>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</si>
  <si>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</si>
  <si>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</si>
  <si>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</si>
  <si>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</si>
  <si>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</si>
  <si>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</si>
  <si>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</si>
  <si>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</si>
  <si>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</si>
  <si>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</si>
  <si>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</si>
  <si>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</si>
  <si>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</si>
  <si>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</si>
  <si>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</si>
  <si>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</si>
  <si>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</si>
  <si>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</si>
  <si>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</si>
  <si>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</si>
  <si>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</si>
  <si>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</si>
  <si>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</si>
  <si>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</si>
  <si>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</si>
  <si>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</si>
  <si>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</si>
  <si>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</si>
  <si>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</si>
  <si>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</si>
  <si>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</si>
  <si>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</si>
  <si>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</si>
  <si>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</si>
  <si>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</si>
  <si>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</si>
  <si>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</si>
  <si>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</si>
  <si>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</si>
  <si>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</si>
  <si>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</si>
  <si>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</si>
  <si>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</si>
  <si>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</si>
  <si>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</si>
  <si>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</si>
  <si>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</si>
  <si>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</si>
  <si>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</si>
  <si>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</si>
  <si>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</si>
  <si>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</si>
  <si>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</si>
  <si>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</si>
  <si>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</si>
  <si>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</si>
  <si>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</si>
  <si>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</si>
  <si>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</si>
  <si>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</si>
  <si>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</si>
  <si>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</si>
  <si>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</si>
  <si>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</si>
  <si>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</si>
  <si>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</si>
  <si>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</si>
  <si>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</si>
  <si>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</si>
  <si>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</si>
  <si>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</si>
  <si>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</si>
  <si>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</si>
  <si>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</si>
  <si>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</si>
  <si>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</si>
  <si>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</si>
  <si>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</si>
  <si>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</si>
  <si>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</si>
  <si>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</si>
  <si>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</si>
  <si>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</si>
  <si>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</si>
  <si>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</si>
  <si>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</si>
  <si>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</si>
  <si>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</si>
  <si>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</si>
  <si>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</si>
  <si>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</si>
  <si>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</si>
  <si>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</si>
  <si>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</si>
  <si>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</si>
  <si>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</si>
  <si>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</si>
  <si>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</si>
  <si>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</si>
  <si>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</si>
  <si>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</si>
  <si>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</si>
  <si>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</si>
  <si>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</si>
  <si>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</si>
  <si>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</si>
  <si>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</si>
  <si>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</si>
  <si>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</si>
  <si>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</si>
  <si>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</si>
  <si>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</si>
  <si>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</si>
  <si>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</si>
  <si>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</si>
  <si>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</si>
  <si>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</si>
  <si>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</si>
  <si>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</si>
  <si>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</si>
  <si>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</si>
  <si>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</si>
  <si>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</si>
  <si>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</si>
  <si>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</si>
  <si>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</si>
  <si>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</si>
  <si>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</si>
  <si>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</si>
  <si>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</si>
  <si>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</si>
  <si>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</si>
  <si>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</si>
  <si>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</si>
  <si>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</si>
  <si>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</si>
  <si>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</si>
  <si>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</si>
  <si>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</si>
  <si>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</si>
  <si>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</si>
  <si>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</si>
  <si>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</si>
  <si>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</si>
  <si>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</si>
  <si>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</si>
  <si>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</si>
  <si>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</si>
  <si>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</si>
  <si>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</si>
  <si>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</si>
  <si>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</si>
  <si>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</si>
  <si>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</si>
  <si>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</si>
  <si>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</si>
  <si>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</si>
  <si>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</si>
  <si>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</si>
  <si>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</si>
  <si>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</si>
  <si>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</si>
  <si>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</si>
  <si>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</si>
  <si>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</si>
  <si>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</si>
  <si>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</si>
  <si>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</si>
  <si>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</si>
  <si>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</si>
  <si>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</si>
  <si>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</si>
  <si>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</si>
  <si>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</si>
  <si>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</si>
  <si>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</si>
  <si>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</si>
  <si>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</si>
  <si>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</si>
  <si>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</si>
  <si>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</si>
  <si>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</si>
  <si>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</si>
  <si>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</si>
  <si>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</si>
  <si>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</si>
  <si>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</si>
  <si>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</si>
  <si>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</si>
  <si>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</si>
  <si>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</si>
  <si>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</si>
  <si>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</si>
  <si>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</si>
  <si>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</si>
  <si>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</si>
  <si>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</si>
  <si>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</si>
  <si>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</si>
  <si>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</si>
  <si>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</si>
  <si>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</si>
  <si>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</si>
  <si>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</si>
  <si>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</si>
  <si>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</si>
  <si>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</si>
  <si>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</si>
  <si>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</si>
  <si>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</si>
  <si>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</si>
  <si>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</si>
  <si>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</si>
  <si>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</si>
  <si>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</si>
  <si>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</si>
  <si>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</si>
  <si>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</si>
  <si>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</si>
  <si>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</si>
  <si>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</si>
  <si>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</si>
  <si>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</si>
  <si>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</si>
  <si>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</si>
  <si>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</si>
  <si>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</si>
  <si>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</si>
  <si>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</si>
  <si>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</si>
  <si>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</si>
  <si>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</si>
  <si>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</si>
  <si>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</si>
  <si>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</si>
  <si>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</si>
  <si>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</si>
  <si>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</si>
  <si>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</si>
  <si>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</si>
  <si>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</si>
  <si>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</si>
  <si>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</si>
  <si>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</si>
  <si>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</si>
  <si>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</si>
  <si>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</si>
  <si>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</si>
  <si>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</si>
  <si>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</si>
  <si>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</si>
  <si>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</si>
  <si>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</si>
  <si>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</si>
  <si>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</si>
  <si>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</si>
  <si>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</si>
  <si>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</si>
  <si>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</si>
  <si>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</si>
  <si>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</si>
  <si>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</si>
  <si>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</si>
  <si>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</si>
  <si>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</si>
  <si>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</si>
  <si>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</si>
  <si>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</si>
  <si>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</si>
  <si>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</si>
  <si>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</si>
  <si>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</si>
  <si>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</si>
  <si>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</si>
  <si>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</si>
  <si>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</si>
  <si>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</si>
  <si>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</si>
  <si>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</si>
  <si>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</si>
  <si>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</si>
  <si>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</si>
  <si>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</si>
  <si>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</si>
  <si>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</si>
  <si>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</si>
  <si>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</si>
  <si>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</si>
  <si>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</si>
  <si>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</si>
  <si>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</si>
  <si>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</si>
  <si>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</si>
  <si>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</si>
  <si>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</si>
  <si>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</si>
  <si>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</si>
  <si>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</si>
  <si>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</si>
  <si>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</si>
  <si>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</si>
  <si>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</si>
  <si>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</si>
  <si>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</si>
  <si>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</si>
  <si>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</si>
  <si>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</si>
  <si>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</si>
  <si>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</si>
  <si>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</si>
  <si>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</si>
  <si>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</si>
  <si>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</si>
  <si>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</si>
  <si>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</si>
  <si>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</si>
  <si>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</si>
  <si>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</si>
  <si>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</si>
  <si>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</si>
  <si>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</si>
  <si>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</si>
  <si>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</si>
  <si>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</si>
  <si>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</si>
  <si>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</si>
  <si>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</si>
  <si>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</si>
  <si>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</si>
  <si>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</si>
  <si>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</si>
  <si>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</si>
  <si>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</si>
  <si>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</si>
  <si>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</si>
  <si>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</si>
  <si>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</si>
  <si>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</si>
  <si>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</si>
  <si>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</si>
  <si>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</si>
  <si>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</si>
  <si>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</si>
  <si>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</si>
  <si>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</si>
  <si>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</si>
  <si>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</si>
  <si>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</si>
  <si>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</si>
  <si>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</si>
  <si>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</si>
  <si>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</si>
  <si>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</si>
  <si>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</si>
  <si>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</si>
  <si>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</si>
  <si>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</si>
  <si>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</si>
  <si>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</si>
  <si>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</si>
  <si>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</si>
  <si>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</si>
  <si>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</si>
  <si>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</si>
  <si>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</si>
  <si>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</si>
  <si>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</si>
  <si>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</si>
  <si>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</si>
  <si>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</si>
  <si>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</si>
  <si>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</si>
  <si>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</si>
  <si>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</si>
  <si>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</si>
  <si>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</si>
  <si>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</si>
  <si>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</si>
  <si>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</si>
  <si>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</si>
  <si>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</si>
  <si>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</si>
  <si>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</si>
  <si>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</si>
  <si>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</si>
  <si>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</si>
  <si>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</si>
  <si>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</si>
  <si>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</si>
  <si>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</si>
  <si>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</si>
  <si>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</si>
  <si>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</si>
  <si>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</si>
  <si>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</si>
  <si>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</si>
  <si>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</si>
  <si>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</si>
  <si>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</si>
  <si>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</si>
  <si>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</si>
  <si>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</si>
  <si>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</si>
  <si>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</si>
  <si>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</si>
  <si>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</si>
  <si>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</si>
  <si>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</si>
  <si>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</si>
  <si>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</si>
  <si>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</si>
  <si>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</si>
  <si>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</si>
  <si>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</si>
  <si>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</si>
  <si>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</si>
  <si>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</si>
  <si>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</si>
  <si>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</si>
  <si>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</si>
  <si>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</si>
  <si>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</si>
  <si>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</si>
  <si>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</si>
  <si>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</si>
  <si>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</si>
  <si>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</si>
  <si>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</si>
  <si>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</si>
  <si>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</si>
  <si>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</si>
  <si>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</si>
  <si>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</si>
  <si>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</si>
  <si>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</si>
  <si>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</si>
  <si>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</si>
  <si>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</si>
  <si>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</si>
  <si>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</si>
  <si>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</si>
  <si>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</si>
  <si>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</si>
  <si>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</si>
  <si>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</si>
  <si>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</si>
  <si>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</si>
  <si>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</si>
  <si>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</si>
  <si>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</si>
  <si>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</si>
  <si>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</si>
  <si>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</si>
  <si>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</si>
  <si>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</si>
  <si>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</si>
  <si>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</si>
  <si>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</si>
  <si>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</si>
  <si>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</si>
  <si>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</si>
  <si>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</si>
  <si>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</si>
  <si>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</si>
  <si>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</si>
  <si>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</si>
  <si>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</si>
  <si>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</si>
  <si>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</si>
  <si>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</si>
  <si>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</si>
  <si>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</si>
  <si>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</si>
  <si>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</si>
  <si>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</si>
  <si>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</si>
  <si>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</si>
  <si>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</si>
  <si>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</si>
  <si>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</si>
  <si>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</si>
  <si>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</si>
  <si>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</si>
  <si>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</si>
  <si>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</si>
  <si>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</si>
  <si>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</si>
  <si>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</si>
  <si>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</si>
  <si>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</si>
  <si>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</si>
  <si>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</si>
  <si>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</si>
  <si>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</si>
  <si>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</si>
  <si>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</si>
  <si>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</si>
  <si>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</si>
  <si>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</si>
  <si>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</si>
  <si>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</si>
  <si>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</si>
  <si>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</si>
  <si>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</si>
  <si>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</si>
  <si>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</si>
  <si>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</si>
  <si>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</si>
  <si>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</si>
  <si>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</si>
  <si>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</si>
  <si>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</si>
  <si>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</si>
  <si>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</si>
  <si>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</si>
  <si>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</si>
  <si>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</si>
  <si>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</si>
  <si>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</si>
  <si>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</si>
  <si>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</si>
  <si>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</si>
  <si>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</si>
  <si>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</si>
  <si>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</si>
  <si>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</si>
  <si>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</si>
  <si>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</si>
  <si>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</si>
  <si>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</si>
  <si>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</si>
  <si>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</si>
  <si>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</si>
  <si>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</si>
  <si>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</si>
  <si>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</si>
  <si>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</si>
  <si>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</si>
  <si>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</si>
  <si>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</si>
  <si>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</si>
  <si>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</si>
  <si>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</si>
  <si>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</si>
  <si>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</si>
  <si>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</si>
  <si>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</si>
  <si>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</si>
  <si>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</si>
  <si>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</si>
  <si>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</si>
  <si>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</si>
  <si>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</si>
  <si>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</si>
  <si>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</si>
  <si>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</si>
  <si>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</si>
  <si>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</si>
  <si>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</si>
  <si>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</si>
  <si>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</si>
  <si>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</si>
  <si>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</si>
  <si>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</si>
  <si>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</si>
  <si>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</si>
  <si>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</si>
  <si>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</si>
  <si>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</si>
  <si>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</si>
  <si>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</si>
  <si>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</si>
  <si>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</si>
  <si>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</si>
  <si>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</si>
  <si>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</si>
  <si>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</si>
  <si>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</si>
  <si>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</si>
  <si>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</si>
  <si>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</si>
  <si>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</si>
  <si>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</si>
  <si>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</si>
  <si>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</si>
  <si>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</si>
  <si>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</si>
  <si>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</si>
  <si>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</si>
  <si>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</si>
  <si>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</si>
  <si>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</si>
  <si>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</si>
  <si>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</si>
  <si>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</si>
  <si>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</si>
  <si>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</si>
  <si>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</si>
  <si>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</si>
  <si>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</si>
  <si>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</si>
  <si>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</si>
  <si>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</si>
  <si>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</si>
  <si>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</si>
  <si>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</si>
  <si>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</si>
  <si>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</si>
  <si>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</si>
  <si>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</si>
  <si>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</si>
  <si>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</si>
  <si>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</si>
  <si>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</si>
  <si>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</si>
  <si>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</si>
  <si>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</si>
  <si>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</si>
  <si>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</si>
  <si>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</si>
  <si>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</si>
  <si>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</si>
  <si>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</si>
  <si>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</si>
  <si>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</si>
  <si>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</si>
  <si>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</si>
  <si>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</si>
  <si>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</si>
  <si>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</si>
  <si>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</si>
  <si>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</si>
  <si>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</si>
  <si>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</si>
  <si>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</si>
  <si>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</si>
  <si>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</si>
  <si>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</si>
  <si>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</si>
  <si>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</si>
  <si>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</si>
  <si>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</si>
  <si>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</si>
  <si>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</si>
  <si>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</si>
  <si>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</si>
  <si>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</si>
  <si>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</si>
  <si>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</si>
  <si>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</si>
  <si>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</si>
  <si>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</si>
  <si>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</si>
  <si>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</si>
  <si>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</si>
  <si>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</si>
  <si>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</si>
  <si>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</si>
  <si>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</si>
  <si>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</si>
  <si>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</si>
  <si>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</si>
  <si>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</si>
  <si>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</si>
  <si>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</si>
  <si>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</si>
  <si>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</si>
  <si>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</si>
  <si>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</si>
  <si>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</si>
  <si>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</si>
  <si>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</si>
  <si>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</si>
  <si>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</si>
  <si>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</si>
  <si>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</si>
  <si>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</si>
  <si>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</si>
  <si>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</si>
  <si>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</si>
  <si>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</si>
  <si>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</si>
  <si>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</si>
  <si>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</si>
  <si>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</si>
  <si>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</si>
  <si>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</si>
  <si>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</si>
  <si>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</si>
  <si>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</si>
  <si>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</si>
  <si>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</si>
  <si>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</si>
  <si>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</si>
  <si>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</si>
  <si>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</si>
  <si>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</si>
  <si>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</si>
  <si>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</si>
  <si>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</si>
  <si>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</si>
  <si>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</si>
  <si>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</si>
  <si>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</si>
  <si>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</si>
  <si>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</si>
  <si>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</si>
  <si>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</si>
  <si>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</si>
  <si>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</si>
  <si>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</si>
  <si>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</si>
  <si>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</si>
  <si>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</si>
  <si>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</si>
  <si>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</si>
  <si>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</si>
  <si>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</si>
  <si>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</si>
  <si>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</si>
  <si>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</si>
  <si>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</si>
  <si>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</si>
  <si>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</si>
  <si>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</si>
  <si>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</si>
  <si>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</si>
  <si>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</si>
  <si>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</si>
  <si>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</si>
  <si>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</si>
  <si>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</si>
  <si>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</si>
  <si>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</si>
  <si>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</si>
  <si>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</si>
  <si>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</si>
  <si>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</si>
  <si>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</si>
  <si>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</si>
  <si>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</si>
  <si>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</si>
  <si>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</si>
  <si>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</si>
  <si>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</si>
  <si>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</si>
  <si>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</si>
  <si>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</si>
  <si>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</si>
  <si>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</si>
  <si>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</si>
  <si>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</si>
  <si>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</si>
  <si>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</si>
  <si>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</si>
  <si>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</si>
  <si>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</si>
  <si>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</si>
  <si>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</si>
  <si>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</si>
  <si>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</si>
  <si>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</si>
  <si>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</si>
  <si>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</si>
  <si>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</si>
  <si>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</si>
  <si>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</si>
  <si>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</si>
  <si>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</si>
  <si>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</si>
  <si>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</si>
  <si>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</si>
  <si>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</si>
  <si>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</si>
  <si>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</si>
  <si>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</si>
  <si>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</si>
  <si>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</si>
  <si>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</si>
  <si>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</si>
  <si>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</si>
  <si>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</si>
  <si>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</si>
  <si>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</si>
  <si>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</si>
  <si>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</si>
  <si>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</si>
  <si>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</si>
  <si>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</si>
  <si>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</si>
  <si>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</si>
  <si>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</si>
  <si>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</si>
  <si>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</si>
  <si>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</si>
  <si>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</si>
  <si>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</si>
  <si>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</si>
  <si>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</si>
  <si>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</si>
  <si>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</si>
  <si>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</si>
  <si>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</si>
  <si>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</si>
  <si>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</si>
  <si>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</si>
  <si>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</si>
  <si>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</si>
  <si>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</si>
  <si>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</si>
  <si>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</si>
  <si>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</si>
  <si>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</si>
  <si>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</si>
  <si>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</si>
  <si>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</si>
  <si>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</si>
  <si>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</si>
  <si>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</si>
  <si>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</si>
  <si>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</si>
  <si>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</si>
  <si>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</si>
  <si>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</si>
  <si>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</si>
  <si>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</si>
  <si>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</si>
  <si>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</si>
  <si>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</si>
  <si>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</si>
  <si>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</si>
  <si>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</si>
  <si>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</si>
  <si>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</si>
  <si>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</si>
  <si>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</si>
  <si>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</si>
  <si>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</si>
  <si>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</si>
  <si>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</si>
  <si>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</si>
  <si>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</si>
  <si>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</si>
  <si>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</si>
  <si>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</si>
  <si>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</si>
  <si>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</si>
  <si>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</si>
  <si>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</si>
  <si>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</si>
  <si>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</si>
  <si>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</si>
  <si>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</si>
  <si>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</si>
  <si>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</si>
  <si>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</si>
  <si>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</si>
  <si>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</si>
  <si>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</si>
  <si>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</si>
  <si>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</si>
  <si>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</si>
  <si>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</si>
  <si>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</si>
  <si>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</si>
  <si>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</si>
  <si>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</si>
  <si>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</si>
  <si>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</si>
  <si>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</si>
  <si>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</si>
  <si>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</si>
  <si>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</si>
  <si>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</si>
  <si>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</si>
  <si>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</si>
  <si>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</si>
  <si>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</si>
  <si>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</si>
  <si>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</si>
  <si>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</si>
  <si>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</si>
  <si>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</si>
  <si>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</si>
  <si>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</si>
  <si>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</si>
  <si>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</si>
  <si>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</si>
  <si>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</si>
  <si>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</si>
  <si>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</si>
  <si>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</si>
  <si>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</si>
  <si>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</si>
  <si>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</si>
  <si>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</si>
  <si>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</si>
  <si>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</si>
  <si>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</si>
  <si>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</si>
  <si>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</si>
  <si>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</si>
  <si>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</si>
  <si>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</si>
  <si>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</si>
  <si>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</si>
  <si>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</si>
  <si>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</si>
  <si>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</si>
  <si>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</si>
  <si>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</si>
  <si>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</si>
  <si>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</si>
  <si>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</si>
  <si>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</si>
  <si>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</si>
  <si>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</si>
  <si>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</si>
  <si>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</si>
  <si>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</si>
  <si>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</si>
  <si>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</si>
  <si>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</si>
  <si>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</si>
  <si>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</si>
  <si>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</si>
  <si>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</si>
  <si>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</si>
  <si>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</si>
  <si>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</si>
  <si>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</si>
  <si>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</si>
  <si>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</si>
  <si>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</si>
  <si>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</si>
  <si>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</si>
  <si>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</si>
  <si>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</si>
  <si>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</si>
  <si>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</si>
  <si>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</si>
  <si>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</si>
  <si>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</si>
  <si>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</si>
  <si>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</si>
  <si>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</si>
  <si>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</si>
  <si>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</si>
  <si>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</si>
  <si>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</si>
  <si>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</si>
  <si>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</si>
  <si>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</si>
  <si>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</si>
  <si>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</si>
  <si>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</si>
  <si>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</si>
  <si>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</si>
  <si>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</si>
  <si>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</si>
  <si>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</si>
  <si>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</si>
  <si>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</si>
  <si>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</si>
  <si>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</si>
  <si>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</si>
  <si>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</si>
  <si>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</si>
  <si>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</si>
  <si>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</si>
  <si>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</si>
  <si>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</si>
  <si>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</si>
  <si>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</si>
  <si>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</si>
  <si>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</si>
  <si>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</si>
  <si>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</si>
  <si>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</si>
  <si>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</si>
  <si>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</si>
  <si>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</si>
  <si>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</si>
  <si>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</si>
  <si>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</si>
  <si>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</si>
  <si>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</si>
  <si>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</si>
  <si>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</si>
  <si>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</si>
  <si>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</si>
  <si>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</si>
  <si>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</si>
  <si>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</si>
  <si>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</si>
  <si>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</si>
  <si>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</si>
  <si>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</si>
  <si>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</si>
  <si>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</si>
  <si>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</si>
  <si>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</si>
  <si>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</si>
  <si>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</si>
  <si>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</si>
  <si>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</si>
  <si>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</si>
  <si>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</si>
  <si>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</si>
  <si>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</si>
  <si>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</si>
  <si>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</si>
  <si>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</si>
  <si>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</si>
  <si>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</si>
  <si>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</si>
  <si>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</si>
  <si>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</si>
  <si>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</si>
  <si>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</si>
  <si>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</si>
  <si>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</si>
  <si>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</si>
  <si>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</si>
  <si>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</si>
  <si>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</si>
  <si>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</si>
  <si>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</si>
  <si>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</si>
  <si>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</si>
  <si>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</si>
  <si>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</si>
  <si>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</si>
  <si>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</si>
  <si>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</si>
  <si>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</si>
  <si>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</si>
  <si>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</si>
  <si>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</si>
  <si>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</si>
  <si>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</si>
  <si>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</si>
  <si>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</si>
  <si>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</si>
  <si>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</si>
  <si>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</si>
  <si>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</si>
  <si>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</si>
  <si>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</si>
  <si>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</si>
  <si>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</si>
  <si>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</si>
  <si>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</si>
  <si>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</si>
  <si>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</si>
  <si>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</si>
  <si>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</si>
  <si>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</si>
  <si>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</si>
  <si>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</si>
  <si>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</si>
  <si>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</si>
  <si>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</si>
  <si>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</si>
  <si>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</si>
  <si>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</si>
  <si>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</si>
  <si>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</si>
  <si>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</si>
  <si>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</si>
  <si>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</si>
  <si>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</si>
  <si>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</si>
  <si>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</si>
  <si>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</si>
  <si>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</si>
  <si>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</si>
  <si>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</si>
  <si>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</si>
  <si>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</si>
  <si>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</si>
  <si>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</si>
  <si>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</si>
  <si>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</si>
  <si>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</si>
  <si>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</si>
  <si>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</si>
  <si>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</si>
  <si>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</si>
  <si>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</si>
  <si>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</si>
  <si>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</si>
  <si>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</si>
  <si>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</si>
  <si>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</si>
  <si>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</si>
  <si>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</si>
  <si>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</si>
  <si>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</si>
  <si>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</si>
  <si>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</si>
  <si>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</si>
  <si>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</si>
  <si>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</si>
  <si>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</si>
  <si>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</si>
  <si>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</si>
  <si>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</si>
  <si>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</si>
  <si>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</si>
  <si>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</si>
  <si>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</si>
  <si>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</si>
  <si>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</si>
  <si>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</si>
  <si>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</si>
  <si>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</si>
  <si>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</si>
  <si>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</si>
  <si>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</si>
  <si>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</si>
  <si>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</si>
  <si>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</si>
  <si>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</si>
  <si>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</si>
  <si>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</si>
  <si>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</si>
  <si>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</si>
  <si>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</si>
  <si>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</si>
  <si>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</si>
  <si>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</si>
  <si>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</si>
  <si>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</si>
  <si>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</si>
  <si>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</si>
  <si>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</si>
  <si>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</si>
  <si>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</si>
  <si>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</si>
  <si>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</si>
  <si>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</si>
  <si>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</si>
  <si>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</si>
  <si>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</si>
  <si>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</si>
  <si>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</si>
  <si>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</si>
  <si>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</si>
  <si>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</si>
  <si>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</si>
  <si>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</si>
  <si>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</si>
  <si>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</si>
  <si>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</si>
  <si>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</si>
  <si>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</si>
  <si>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</si>
  <si>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</si>
  <si>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</si>
  <si>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</si>
  <si>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</si>
  <si>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</si>
  <si>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</si>
  <si>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</si>
  <si>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</si>
  <si>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</si>
  <si>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</si>
  <si>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</si>
  <si>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</si>
  <si>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</si>
  <si>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</si>
  <si>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</si>
  <si>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</si>
  <si>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</si>
  <si>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</si>
  <si>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</si>
  <si>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</si>
  <si>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</si>
  <si>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</si>
  <si>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</si>
  <si>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</si>
  <si>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</si>
  <si>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</si>
  <si>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</si>
  <si>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</si>
  <si>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</si>
  <si>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</si>
  <si>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</si>
  <si>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</si>
  <si>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</si>
  <si>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</si>
  <si>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</si>
  <si>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</si>
  <si>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</si>
  <si>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</si>
  <si>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</si>
  <si>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</si>
  <si>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</si>
  <si>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</si>
  <si>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</si>
  <si>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</si>
  <si>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</si>
  <si>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</si>
  <si>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</si>
  <si>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</si>
  <si>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</si>
  <si>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</si>
  <si>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</si>
  <si>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</si>
  <si>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</si>
  <si>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</si>
  <si>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</si>
  <si>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</si>
  <si>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</si>
  <si>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</si>
  <si>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</si>
  <si>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</si>
  <si>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</si>
  <si>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</si>
  <si>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</si>
  <si>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</si>
  <si>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</si>
  <si>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</si>
  <si>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</si>
  <si>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</si>
  <si>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</si>
  <si>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</si>
  <si>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</si>
  <si>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</si>
  <si>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</si>
  <si>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</si>
  <si>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</si>
  <si>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</si>
  <si>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</si>
  <si>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</si>
  <si>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</si>
  <si>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</si>
  <si>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</si>
  <si>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</si>
  <si>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</si>
  <si>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</si>
  <si>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</si>
  <si>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</si>
  <si>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</si>
  <si>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</si>
  <si>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</si>
  <si>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</si>
  <si>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</si>
  <si>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</si>
  <si>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</si>
  <si>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</si>
  <si>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</si>
  <si>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</si>
  <si>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</si>
  <si>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</si>
  <si>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</si>
  <si>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</si>
  <si>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</si>
  <si>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</si>
  <si>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</si>
  <si>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</si>
  <si>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</si>
  <si>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</si>
  <si>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</si>
  <si>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</si>
  <si>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</si>
  <si>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</si>
  <si>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</si>
  <si>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</si>
  <si>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</si>
  <si>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</si>
  <si>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</si>
  <si>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</si>
  <si>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</si>
  <si>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</si>
  <si>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</si>
  <si>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</si>
  <si>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</si>
  <si>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</si>
  <si>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</si>
  <si>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</si>
  <si>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</si>
  <si>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</si>
  <si>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</si>
  <si>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</si>
  <si>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</si>
  <si>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</si>
  <si>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</si>
  <si>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</si>
  <si>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</si>
  <si>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</si>
  <si>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</si>
  <si>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</si>
  <si>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</si>
  <si>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</si>
  <si>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</si>
  <si>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</si>
  <si>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</si>
  <si>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</si>
  <si>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</si>
  <si>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</si>
  <si>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</si>
  <si>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</si>
  <si>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</si>
  <si>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</si>
  <si>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</si>
  <si>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</si>
  <si>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</si>
  <si>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</si>
  <si>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</si>
  <si>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</si>
  <si>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</si>
  <si>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</si>
  <si>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</si>
  <si>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</si>
  <si>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</si>
  <si>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</si>
  <si>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</si>
  <si>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</si>
  <si>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</si>
  <si>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</si>
  <si>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</si>
  <si>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</si>
  <si>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</si>
  <si>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</si>
  <si>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</si>
  <si>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</si>
  <si>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</si>
  <si>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</si>
  <si>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</si>
  <si>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</si>
  <si>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</si>
  <si>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</si>
  <si>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</si>
  <si>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</si>
  <si>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</si>
  <si>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</si>
  <si>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</si>
  <si>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</si>
  <si>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</si>
  <si>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</si>
  <si>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</si>
  <si>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</si>
  <si>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</si>
  <si>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</si>
  <si>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</si>
  <si>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</si>
  <si>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</si>
  <si>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</si>
  <si>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</si>
  <si>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</si>
  <si>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</si>
  <si>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</si>
  <si>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</si>
  <si>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</si>
  <si>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</si>
  <si>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</si>
  <si>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</si>
  <si>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</si>
  <si>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</si>
  <si>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</si>
  <si>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</si>
  <si>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</si>
  <si>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</si>
  <si>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</si>
  <si>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</si>
  <si>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</si>
  <si>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</si>
  <si>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</si>
  <si>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</si>
  <si>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</si>
  <si>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</si>
  <si>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</si>
  <si>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</si>
  <si>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</si>
  <si>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</si>
  <si>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</si>
  <si>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</si>
  <si>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</si>
  <si>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</si>
  <si>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</si>
  <si>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</si>
  <si>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</si>
  <si>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</si>
  <si>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</si>
  <si>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</si>
  <si>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</si>
  <si>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</si>
  <si>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</si>
  <si>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</si>
  <si>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</si>
  <si>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</si>
  <si>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</si>
  <si>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</si>
  <si>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</si>
  <si>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</si>
  <si>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</si>
  <si>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</si>
  <si>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</si>
  <si>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</si>
  <si>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</si>
  <si>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</si>
  <si>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</si>
  <si>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</si>
  <si>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</si>
  <si>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</si>
  <si>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</si>
  <si>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</si>
  <si>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</si>
  <si>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</si>
  <si>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</si>
  <si>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</si>
  <si>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</si>
  <si>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</si>
  <si>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</si>
  <si>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</si>
  <si>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</si>
  <si>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</si>
  <si>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</si>
  <si>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</si>
  <si>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</si>
  <si>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</si>
  <si>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</si>
  <si>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</si>
  <si>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</si>
  <si>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</si>
  <si>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</si>
  <si>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</si>
  <si>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</si>
  <si>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</si>
  <si>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</si>
  <si>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</si>
  <si>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</si>
  <si>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</si>
  <si>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</si>
  <si>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</si>
  <si>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</si>
  <si>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</si>
  <si>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</si>
  <si>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</si>
  <si>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</si>
  <si>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</si>
  <si>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</si>
  <si>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</si>
  <si>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</si>
  <si>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</si>
  <si>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</si>
  <si>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</si>
  <si>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</si>
  <si>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</si>
  <si>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</si>
  <si>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</si>
  <si>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</si>
  <si>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</si>
  <si>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</si>
  <si>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</si>
  <si>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</si>
  <si>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</si>
  <si>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</si>
  <si>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</si>
  <si>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</si>
  <si>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</si>
  <si>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</si>
  <si>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</si>
  <si>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</si>
  <si>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</si>
  <si>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</si>
  <si>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</si>
  <si>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</si>
  <si>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</si>
  <si>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</si>
  <si>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</si>
  <si>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</si>
  <si>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</si>
  <si>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</si>
  <si>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</si>
  <si>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</si>
  <si>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</si>
  <si>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</si>
  <si>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</si>
  <si>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</si>
  <si>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</si>
  <si>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</si>
  <si>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</si>
  <si>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</si>
  <si>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</si>
  <si>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</si>
  <si>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</si>
  <si>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</si>
  <si>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</si>
  <si>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</si>
  <si>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</si>
  <si>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</si>
  <si>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</si>
  <si>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</si>
  <si>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</si>
  <si>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</si>
  <si>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</si>
  <si>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</si>
  <si>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</si>
  <si>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</si>
  <si>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</si>
  <si>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</si>
  <si>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</si>
  <si>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</si>
  <si>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</si>
  <si>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</si>
  <si>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</si>
  <si>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</si>
  <si>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</si>
  <si>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</si>
  <si>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</si>
  <si>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</si>
  <si>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</si>
  <si>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</si>
  <si>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</si>
  <si>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</si>
  <si>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</si>
  <si>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</si>
  <si>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</si>
  <si>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</si>
  <si>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</si>
  <si>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</si>
  <si>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</si>
  <si>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</si>
  <si>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</si>
  <si>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</si>
  <si>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</si>
  <si>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</si>
  <si>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</si>
  <si>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</si>
  <si>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</si>
  <si>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</si>
  <si>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</si>
  <si>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</si>
  <si>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</si>
  <si>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</si>
  <si>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</si>
  <si>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</si>
  <si>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</si>
  <si>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</si>
  <si>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</si>
  <si>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</si>
  <si>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</si>
  <si>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</si>
  <si>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</si>
  <si>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</si>
  <si>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</si>
  <si>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</si>
  <si>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</si>
  <si>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</si>
  <si>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</si>
  <si>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</si>
  <si>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</si>
  <si>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</si>
  <si>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</si>
  <si>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</si>
  <si>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</si>
  <si>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</si>
  <si>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</si>
  <si>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</si>
  <si>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</si>
  <si>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</si>
  <si>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</si>
  <si>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</si>
  <si>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</si>
  <si>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</si>
  <si>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</si>
  <si>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</si>
  <si>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</si>
  <si>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</si>
  <si>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</si>
  <si>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</si>
  <si>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</si>
  <si>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</si>
  <si>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</si>
  <si>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</si>
  <si>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</si>
  <si>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</si>
  <si>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</si>
  <si>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</si>
  <si>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</si>
  <si>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</si>
  <si>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</si>
  <si>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</si>
  <si>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</si>
  <si>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</si>
  <si>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</si>
  <si>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</si>
  <si>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</si>
  <si>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</si>
  <si>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</si>
  <si>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</si>
  <si>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</si>
  <si>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</si>
  <si>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</si>
  <si>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</si>
  <si>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</si>
  <si>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</si>
  <si>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</si>
  <si>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</si>
  <si>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</si>
  <si>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</si>
  <si>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</si>
  <si>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</si>
  <si>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</si>
  <si>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</si>
  <si>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</si>
  <si>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</si>
  <si>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</si>
  <si>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</si>
  <si>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</si>
  <si>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</si>
  <si>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</si>
  <si>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</si>
  <si>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</si>
  <si>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</si>
  <si>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</si>
  <si>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</si>
  <si>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</si>
  <si>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</si>
  <si>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</si>
  <si>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</si>
  <si>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</si>
  <si>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</si>
  <si>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</si>
  <si>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</si>
  <si>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</si>
  <si>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</si>
  <si>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</si>
  <si>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</si>
  <si>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</si>
  <si>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</si>
  <si>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</si>
  <si>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</si>
  <si>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</si>
  <si>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</si>
  <si>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</si>
  <si>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</si>
  <si>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</si>
  <si>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</si>
  <si>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</si>
  <si>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</si>
  <si>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</si>
  <si>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</si>
  <si>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</si>
  <si>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</si>
  <si>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</si>
  <si>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</si>
  <si>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</si>
  <si>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</si>
  <si>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</si>
  <si>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</si>
  <si>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</si>
  <si>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</si>
  <si>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</si>
  <si>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</si>
  <si>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</si>
  <si>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</si>
  <si>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</si>
  <si>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</si>
  <si>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</si>
  <si>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</si>
  <si>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</si>
  <si>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</si>
  <si>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</si>
  <si>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</si>
  <si>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</si>
  <si>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</si>
  <si>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</si>
  <si>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</si>
  <si>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</si>
  <si>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</si>
  <si>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</si>
  <si>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</si>
  <si>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</si>
  <si>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</si>
  <si>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</si>
  <si>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</si>
  <si>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</si>
  <si>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</si>
  <si>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</si>
  <si>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</si>
  <si>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</si>
  <si>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</si>
  <si>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</si>
  <si>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</si>
  <si>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</si>
  <si>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</si>
  <si>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</si>
  <si>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</si>
  <si>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</si>
  <si>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</si>
  <si>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</si>
  <si>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</si>
  <si>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</si>
  <si>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</si>
  <si>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</si>
  <si>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</si>
  <si>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</si>
  <si>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</si>
  <si>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</si>
  <si>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</si>
  <si>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</si>
  <si>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</si>
  <si>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</si>
  <si>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</si>
  <si>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</si>
  <si>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</si>
  <si>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</si>
  <si>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</si>
  <si>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</si>
  <si>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</si>
  <si>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</si>
  <si>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</si>
  <si>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</si>
  <si>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</si>
  <si>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</si>
  <si>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</si>
  <si>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</si>
  <si>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</si>
  <si>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</si>
  <si>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</si>
  <si>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</si>
  <si>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</si>
  <si>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</si>
  <si>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</si>
  <si>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</si>
  <si>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</si>
  <si>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</si>
  <si>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</si>
  <si>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</si>
  <si>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</si>
  <si>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</si>
  <si>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</si>
  <si>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</si>
  <si>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</si>
  <si>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</si>
  <si>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</si>
  <si>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</si>
  <si>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</si>
  <si>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</si>
  <si>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</si>
  <si>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</si>
  <si>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</si>
  <si>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</si>
  <si>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</si>
  <si>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</si>
  <si>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</si>
  <si>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</si>
  <si>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</si>
  <si>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</si>
  <si>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</si>
  <si>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</si>
  <si>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</si>
  <si>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</si>
  <si>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</si>
  <si>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</si>
  <si>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</si>
  <si>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</si>
  <si>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</si>
  <si>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</si>
  <si>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</si>
  <si>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</si>
  <si>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</si>
  <si>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</si>
  <si>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</si>
  <si>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</si>
  <si>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</si>
  <si>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</si>
  <si>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</si>
  <si>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</si>
  <si>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</si>
  <si>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</si>
  <si>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</si>
  <si>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</si>
  <si>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</si>
  <si>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</si>
  <si>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</si>
  <si>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</si>
  <si>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</si>
  <si>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</si>
  <si>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</si>
  <si>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</si>
  <si>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</si>
  <si>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</si>
  <si>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</si>
  <si>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</si>
  <si>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</si>
  <si>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</si>
  <si>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</si>
  <si>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</si>
  <si>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</si>
  <si>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</si>
  <si>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</si>
  <si>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</si>
  <si>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</si>
  <si>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</si>
  <si>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</si>
  <si>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</si>
  <si>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</si>
  <si>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</si>
  <si>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</si>
  <si>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</si>
  <si>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</si>
  <si>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</si>
  <si>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</si>
  <si>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</si>
  <si>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</si>
  <si>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</si>
  <si>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</si>
  <si>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</si>
  <si>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</si>
  <si>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</si>
  <si>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</si>
  <si>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</si>
  <si>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</si>
  <si>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</si>
  <si>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</si>
  <si>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</si>
  <si>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</si>
  <si>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</si>
  <si>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</si>
  <si>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</si>
  <si>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</si>
  <si>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</si>
  <si>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</si>
  <si>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</si>
  <si>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</si>
  <si>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</si>
  <si>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</si>
  <si>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</si>
  <si>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</si>
  <si>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</si>
  <si>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</si>
  <si>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</si>
  <si>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</si>
  <si>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</si>
  <si>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</si>
  <si>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</si>
  <si>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</si>
  <si>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</si>
  <si>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</si>
  <si>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</si>
  <si>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</si>
  <si>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</si>
  <si>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</si>
  <si>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</si>
  <si>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</si>
  <si>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</si>
  <si>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</si>
  <si>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</si>
  <si>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</si>
  <si>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</si>
  <si>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</si>
  <si>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</si>
  <si>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</si>
  <si>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</si>
  <si>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</si>
  <si>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</si>
  <si>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</si>
  <si>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</si>
  <si>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</si>
  <si>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</si>
  <si>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</si>
  <si>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</si>
  <si>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</si>
  <si>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</si>
  <si>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</si>
  <si>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</si>
  <si>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</si>
  <si>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</si>
  <si>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</si>
  <si>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</si>
  <si>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</si>
  <si>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</si>
  <si>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</si>
  <si>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</si>
  <si>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</si>
  <si>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</si>
  <si>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</si>
  <si>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</si>
  <si>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</si>
  <si>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</si>
  <si>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</si>
  <si>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</si>
  <si>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</si>
  <si>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</si>
  <si>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</si>
  <si>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</si>
  <si>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</si>
  <si>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</si>
  <si>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</si>
  <si>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</si>
  <si>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</si>
  <si>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</si>
  <si>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</si>
  <si>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</si>
  <si>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</si>
  <si>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</si>
  <si>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</si>
  <si>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</si>
  <si>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</si>
  <si>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</si>
  <si>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</si>
  <si>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</si>
  <si>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</si>
  <si>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</si>
  <si>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</si>
  <si>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</si>
  <si>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</si>
  <si>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</si>
  <si>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</si>
  <si>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</si>
  <si>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</si>
  <si>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</si>
  <si>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</si>
  <si>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</si>
  <si>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</si>
  <si>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</si>
  <si>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</si>
  <si>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</si>
  <si>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</si>
  <si>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</si>
  <si>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</si>
  <si>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</si>
  <si>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</si>
  <si>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</si>
  <si>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</si>
  <si>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</si>
  <si>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</si>
  <si>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</si>
  <si>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</si>
  <si>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</si>
  <si>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</si>
  <si>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</si>
  <si>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</si>
  <si>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</si>
  <si>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</si>
  <si>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</si>
  <si>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</si>
  <si>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</si>
  <si>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</si>
  <si>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</si>
  <si>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</si>
  <si>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</si>
  <si>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</si>
  <si>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</si>
  <si>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</si>
  <si>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</si>
  <si>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</si>
  <si>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</si>
  <si>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</si>
  <si>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</si>
  <si>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</si>
  <si>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</si>
  <si>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</si>
  <si>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</si>
  <si>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</si>
  <si>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</si>
  <si>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</si>
  <si>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</si>
  <si>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</si>
  <si>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</si>
  <si>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</si>
  <si>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</si>
  <si>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</si>
  <si>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</si>
  <si>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</si>
  <si>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</si>
  <si>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</si>
  <si>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</si>
  <si>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</si>
  <si>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</si>
  <si>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</si>
  <si>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</si>
  <si>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</si>
  <si>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</si>
  <si>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</si>
  <si>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</si>
  <si>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</si>
  <si>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</si>
  <si>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</si>
  <si>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</si>
  <si>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</si>
  <si>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</si>
  <si>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</si>
  <si>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</si>
  <si>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</si>
  <si>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</si>
  <si>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</si>
  <si>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</si>
  <si>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</si>
  <si>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</si>
  <si>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</si>
  <si>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</si>
  <si>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</si>
  <si>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</si>
  <si>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</si>
  <si>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</si>
  <si>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</si>
  <si>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</si>
  <si>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</si>
  <si>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</si>
  <si>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</si>
  <si>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</si>
  <si>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</si>
  <si>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</si>
  <si>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</si>
  <si>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</si>
  <si>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</si>
  <si>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</si>
  <si>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</si>
  <si>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</si>
  <si>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</si>
  <si>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</si>
  <si>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</si>
  <si>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</si>
  <si>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</si>
  <si>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</si>
  <si>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</si>
  <si>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</si>
  <si>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</si>
  <si>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</si>
  <si>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</si>
  <si>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</si>
  <si>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</si>
  <si>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</si>
  <si>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</si>
  <si>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</si>
  <si>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</si>
  <si>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</si>
  <si>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</si>
  <si>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</si>
  <si>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</si>
  <si>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</si>
  <si>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</si>
  <si>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</si>
  <si>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</si>
  <si>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</si>
  <si>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</si>
  <si>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</si>
  <si>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</si>
  <si>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</si>
  <si>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</si>
  <si>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</si>
  <si>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</si>
  <si>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</si>
  <si>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</si>
  <si>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</si>
  <si>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</si>
  <si>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</si>
  <si>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</si>
  <si>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</si>
  <si>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</si>
  <si>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</si>
  <si>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</si>
  <si>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</si>
  <si>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</si>
  <si>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</si>
  <si>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</si>
  <si>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</si>
  <si>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</si>
  <si>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</si>
  <si>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</si>
  <si>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</si>
  <si>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</si>
  <si>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</si>
  <si>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</si>
  <si>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</si>
  <si>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</si>
  <si>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</si>
  <si>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</si>
  <si>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</si>
  <si>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</si>
  <si>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</si>
  <si>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</si>
  <si>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</si>
  <si>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</si>
  <si>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</si>
  <si>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</si>
  <si>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</si>
  <si>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</si>
  <si>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</si>
  <si>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</si>
  <si>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</si>
  <si>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</si>
  <si>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</si>
  <si>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</si>
  <si>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</si>
  <si>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</si>
  <si>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</si>
  <si>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</si>
  <si>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</si>
  <si>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</si>
  <si>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</si>
  <si>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</si>
  <si>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</si>
  <si>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</si>
  <si>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</si>
  <si>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</si>
  <si>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</si>
  <si>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</si>
  <si>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</si>
  <si>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</si>
  <si>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</si>
  <si>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</si>
  <si>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</si>
  <si>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</si>
  <si>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</si>
  <si>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</si>
  <si>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</si>
  <si>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</si>
  <si>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</si>
  <si>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</si>
  <si>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</si>
  <si>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</si>
  <si>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</si>
  <si>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</si>
  <si>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</si>
  <si>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</si>
  <si>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</si>
  <si>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</si>
  <si>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</si>
  <si>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</si>
  <si>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</si>
  <si>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</si>
  <si>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</si>
  <si>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</si>
  <si>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</si>
  <si>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</si>
  <si>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</si>
  <si>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</si>
  <si>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</si>
  <si>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</si>
  <si>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</si>
  <si>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</si>
  <si>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</si>
  <si>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</si>
  <si>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</si>
  <si>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</si>
  <si>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</si>
  <si>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</si>
  <si>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</si>
  <si>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</si>
  <si>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</si>
  <si>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</si>
  <si>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</si>
  <si>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</si>
  <si>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</si>
  <si>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</si>
  <si>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</si>
  <si>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</si>
  <si>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</si>
  <si>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</si>
  <si>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</si>
  <si>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</si>
  <si>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</si>
  <si>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</si>
  <si>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</si>
  <si>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</si>
  <si>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</si>
  <si>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</si>
  <si>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</si>
  <si>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</si>
  <si>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</si>
  <si>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</si>
  <si>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</si>
  <si>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</si>
  <si>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</si>
  <si>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</si>
  <si>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</si>
  <si>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</si>
  <si>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</si>
  <si>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</si>
  <si>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</si>
  <si>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</si>
  <si>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</si>
  <si>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</si>
  <si>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</si>
  <si>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</si>
  <si>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</si>
  <si>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</si>
  <si>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</si>
  <si>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</si>
  <si>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</si>
  <si>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</si>
  <si>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</si>
  <si>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</si>
  <si>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</si>
  <si>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</si>
  <si>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</si>
  <si>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</si>
  <si>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</si>
  <si>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</si>
  <si>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</si>
  <si>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</si>
  <si>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</si>
  <si>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</si>
  <si>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</si>
  <si>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</si>
  <si>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</si>
  <si>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</si>
  <si>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</si>
  <si>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</si>
  <si>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</si>
  <si>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</si>
  <si>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</si>
  <si>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</si>
  <si>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</si>
  <si>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</si>
  <si>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</si>
  <si>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</si>
  <si>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</si>
  <si>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</si>
  <si>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</si>
  <si>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</si>
  <si>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</si>
  <si>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</si>
  <si>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</si>
  <si>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</si>
  <si>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</si>
  <si>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</si>
  <si>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</si>
  <si>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</si>
  <si>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</si>
  <si>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</si>
  <si>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</si>
  <si>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</si>
  <si>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</si>
  <si>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</si>
  <si>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</si>
  <si>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</si>
  <si>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</si>
  <si>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</si>
  <si>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</si>
  <si>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</si>
  <si>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</si>
  <si>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</si>
  <si>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</si>
  <si>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</si>
  <si>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</si>
  <si>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</si>
  <si>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</si>
  <si>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</si>
  <si>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</si>
  <si>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</si>
  <si>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</si>
  <si>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</si>
  <si>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</si>
  <si>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</si>
  <si>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</si>
  <si>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</si>
  <si>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</si>
  <si>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</si>
  <si>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</si>
  <si>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</si>
  <si>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</si>
  <si>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</si>
  <si>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</si>
  <si>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</si>
  <si>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</si>
  <si>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</si>
  <si>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</si>
  <si>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</si>
  <si>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</si>
  <si>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</si>
  <si>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</si>
  <si>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</si>
  <si>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</si>
  <si>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</si>
  <si>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</si>
  <si>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</si>
  <si>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</si>
  <si>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</si>
  <si>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</si>
  <si>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</si>
  <si>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</si>
  <si>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</si>
  <si>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</si>
  <si>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</si>
  <si>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</si>
  <si>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</si>
  <si>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</si>
  <si>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</si>
  <si>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</si>
  <si>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</si>
  <si>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</si>
  <si>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</si>
  <si>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</si>
  <si>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</si>
  <si>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</si>
  <si>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</si>
  <si>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</si>
  <si>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</si>
  <si>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</si>
  <si>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</si>
  <si>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</si>
  <si>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</si>
  <si>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</si>
  <si>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</si>
  <si>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</si>
  <si>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</si>
  <si>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</si>
  <si>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</si>
  <si>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</si>
  <si>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</si>
  <si>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</si>
  <si>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</si>
  <si>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</si>
  <si>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</si>
  <si>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</si>
  <si>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</si>
  <si>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</si>
  <si>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</si>
  <si>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</si>
  <si>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</si>
  <si>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</si>
  <si>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</si>
  <si>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</si>
  <si>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</si>
  <si>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</si>
  <si>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</si>
  <si>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</si>
  <si>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</si>
  <si>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</si>
  <si>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</si>
  <si>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</si>
  <si>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</si>
  <si>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</si>
  <si>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</si>
  <si>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</si>
  <si>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</si>
  <si>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</si>
  <si>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</si>
  <si>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</si>
  <si>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</si>
  <si>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</si>
  <si>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</si>
  <si>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</si>
  <si>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</si>
  <si>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</si>
  <si>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</si>
  <si>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</si>
  <si>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</si>
  <si>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</si>
  <si>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</si>
  <si>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</si>
  <si>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</si>
  <si>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</si>
  <si>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</si>
  <si>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</si>
  <si>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</si>
  <si>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</si>
  <si>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</si>
  <si>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</si>
  <si>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</si>
  <si>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</si>
  <si>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</si>
  <si>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</si>
  <si>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</si>
  <si>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</si>
  <si>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</si>
  <si>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</si>
  <si>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</si>
  <si>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</si>
  <si>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</si>
  <si>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</si>
  <si>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</si>
  <si>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</si>
  <si>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</si>
  <si>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</si>
  <si>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</si>
  <si>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</si>
  <si>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</si>
  <si>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</si>
  <si>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</si>
  <si>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</si>
  <si>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</si>
  <si>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</si>
  <si>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</si>
  <si>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</si>
  <si>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</si>
  <si>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</si>
  <si>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</si>
  <si>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</si>
  <si>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</si>
  <si>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</si>
  <si>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</si>
  <si>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</si>
  <si>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</si>
  <si>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</si>
  <si>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</si>
  <si>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</si>
  <si>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</si>
  <si>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</si>
  <si>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</si>
  <si>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</si>
  <si>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</si>
  <si>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</si>
  <si>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</si>
  <si>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</si>
  <si>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</si>
  <si>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</si>
  <si>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</si>
  <si>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</si>
  <si>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</si>
  <si>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</si>
  <si>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</si>
  <si>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</si>
  <si>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</si>
  <si>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</si>
  <si>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</si>
  <si>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</si>
  <si>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</si>
  <si>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</si>
  <si>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</si>
  <si>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</si>
  <si>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</si>
  <si>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</si>
  <si>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</si>
  <si>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</si>
  <si>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</si>
  <si>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</si>
  <si>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</si>
  <si>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</si>
  <si>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</si>
  <si>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</si>
  <si>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</si>
  <si>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</si>
  <si>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</si>
  <si>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</si>
  <si>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</si>
  <si>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</si>
  <si>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</si>
  <si>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</si>
  <si>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</si>
  <si>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</si>
  <si>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</si>
  <si>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</si>
  <si>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</si>
  <si>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</si>
  <si>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</si>
  <si>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</si>
  <si>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</si>
  <si>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</si>
  <si>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</si>
  <si>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</si>
  <si>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</si>
  <si>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</si>
  <si>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</si>
  <si>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</si>
  <si>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</si>
  <si>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</si>
  <si>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</si>
  <si>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</si>
  <si>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</si>
  <si>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</si>
  <si>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</si>
  <si>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</si>
  <si>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</si>
  <si>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</si>
  <si>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</si>
  <si>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</si>
  <si>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</si>
  <si>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</si>
  <si>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</si>
  <si>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</si>
  <si>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</si>
  <si>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</si>
  <si>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</si>
  <si>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</si>
  <si>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</si>
  <si>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</si>
  <si>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</si>
  <si>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</si>
  <si>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</si>
  <si>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</si>
  <si>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</si>
  <si>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</si>
  <si>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</si>
  <si>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</si>
  <si>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</si>
  <si>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</si>
  <si>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</si>
  <si>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</si>
  <si>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</si>
  <si>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</si>
  <si>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</si>
  <si>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</si>
  <si>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</si>
  <si>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</si>
  <si>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</si>
  <si>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</si>
  <si>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</si>
  <si>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</si>
  <si>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</si>
  <si>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</si>
  <si>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</si>
  <si>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</si>
  <si>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</si>
  <si>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</si>
  <si>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</si>
  <si>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</si>
  <si>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</si>
  <si>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</si>
  <si>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</si>
  <si>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</si>
  <si>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</si>
  <si>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</si>
  <si>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</si>
  <si>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</si>
  <si>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</si>
  <si>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</si>
  <si>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</si>
  <si>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</si>
  <si>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</si>
  <si>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</si>
  <si>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</si>
  <si>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</si>
  <si>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</si>
  <si>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</si>
  <si>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</si>
  <si>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</si>
  <si>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</si>
  <si>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</si>
  <si>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</si>
  <si>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</si>
  <si>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</si>
  <si>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</si>
  <si>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</si>
  <si>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</si>
  <si>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</si>
  <si>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</si>
  <si>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</si>
  <si>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</si>
  <si>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</si>
  <si>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</si>
  <si>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</si>
  <si>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</si>
  <si>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</si>
  <si>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</si>
  <si>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</si>
  <si>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</si>
  <si>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</si>
  <si>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</si>
  <si>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</si>
  <si>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</si>
  <si>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</si>
  <si>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</si>
  <si>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</si>
  <si>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</si>
  <si>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</si>
  <si>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</si>
  <si>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</si>
  <si>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</si>
  <si>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</si>
  <si>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</si>
  <si>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</si>
  <si>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</si>
  <si>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</si>
  <si>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</si>
  <si>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</si>
  <si>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</si>
  <si>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</si>
  <si>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</si>
  <si>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</si>
  <si>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</si>
  <si>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</si>
  <si>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</si>
  <si>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</si>
  <si>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</si>
  <si>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</si>
  <si>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</si>
  <si>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</si>
  <si>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</si>
  <si>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</si>
  <si>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</si>
  <si>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</si>
  <si>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</si>
  <si>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</si>
  <si>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</si>
  <si>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</si>
  <si>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</si>
  <si>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</si>
  <si>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</si>
  <si>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</si>
  <si>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</si>
  <si>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</si>
  <si>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</si>
  <si>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</si>
  <si>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</si>
  <si>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</si>
  <si>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</si>
  <si>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</si>
  <si>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</si>
  <si>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</si>
  <si>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</si>
  <si>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</si>
  <si>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</si>
  <si>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</si>
  <si>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</si>
  <si>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</si>
  <si>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</si>
  <si>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</si>
  <si>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</si>
  <si>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</si>
  <si>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</si>
  <si>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</si>
  <si>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</si>
  <si>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</si>
  <si>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</si>
  <si>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</si>
  <si>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</si>
  <si>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</si>
  <si>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</si>
  <si>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</si>
  <si>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</si>
  <si>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</si>
  <si>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</si>
  <si>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</si>
  <si>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</si>
  <si>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</si>
  <si>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</si>
  <si>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</si>
  <si>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</si>
  <si>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</si>
  <si>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</si>
  <si>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</si>
  <si>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</si>
  <si>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</si>
  <si>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</si>
  <si>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</si>
  <si>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</si>
  <si>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</si>
  <si>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</si>
  <si>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</si>
  <si>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</si>
  <si>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</si>
  <si>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</si>
  <si>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</si>
  <si>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</si>
  <si>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</si>
  <si>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</si>
  <si>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</si>
  <si>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</si>
  <si>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</si>
  <si>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</si>
  <si>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</si>
  <si>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</si>
  <si>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</si>
  <si>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</si>
  <si>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</si>
  <si>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</si>
  <si>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</si>
  <si>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</si>
  <si>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</si>
  <si>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</si>
  <si>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</si>
  <si>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</si>
  <si>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</si>
  <si>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</si>
  <si>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</si>
  <si>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</si>
  <si>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</si>
  <si>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</si>
  <si>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</si>
  <si>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</si>
  <si>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</si>
  <si>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</si>
  <si>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</si>
  <si>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</si>
  <si>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</si>
  <si>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</si>
  <si>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</si>
  <si>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</si>
  <si>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</si>
  <si>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</si>
  <si>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</si>
  <si>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</si>
  <si>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</si>
  <si>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</si>
  <si>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</si>
  <si>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</si>
  <si>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</si>
  <si>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</si>
  <si>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</si>
  <si>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</si>
  <si>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</si>
  <si>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</si>
  <si>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</si>
  <si>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</si>
  <si>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</si>
  <si>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</si>
  <si>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</si>
  <si>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</si>
  <si>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</si>
  <si>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</si>
  <si>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</si>
  <si>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</si>
  <si>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</si>
  <si>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</si>
  <si>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</si>
  <si>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</si>
  <si>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</si>
  <si>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</si>
  <si>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</si>
  <si>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</si>
  <si>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</si>
  <si>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</si>
  <si>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</si>
  <si>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</si>
  <si>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</si>
  <si>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</si>
  <si>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</si>
  <si>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</si>
  <si>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</si>
  <si>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</si>
  <si>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</si>
  <si>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</si>
  <si>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</si>
  <si>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</si>
  <si>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</si>
  <si>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</si>
  <si>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</si>
  <si>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</si>
  <si>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</si>
  <si>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</si>
  <si>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</si>
  <si>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</si>
  <si>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</si>
  <si>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</si>
  <si>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</si>
  <si>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</si>
  <si>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</si>
  <si>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</si>
  <si>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</si>
  <si>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</si>
  <si>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</si>
  <si>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</si>
  <si>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</si>
  <si>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</si>
  <si>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</si>
  <si>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</si>
  <si>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</si>
  <si>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</si>
  <si>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</si>
  <si>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</si>
  <si>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</si>
  <si>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</si>
  <si>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</si>
  <si>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</si>
  <si>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</si>
  <si>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</si>
  <si>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</si>
  <si>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</si>
  <si>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</si>
  <si>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</si>
  <si>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</si>
  <si>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</si>
  <si>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</si>
  <si>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</si>
  <si>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</si>
  <si>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</si>
  <si>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</si>
  <si>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</si>
  <si>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</si>
  <si>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</si>
  <si>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</si>
  <si>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</si>
  <si>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</si>
  <si>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</si>
  <si>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</si>
  <si>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</si>
  <si>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</si>
  <si>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</si>
  <si>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</si>
  <si>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</si>
  <si>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</si>
  <si>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</si>
  <si>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</si>
  <si>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</si>
  <si>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</si>
  <si>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</si>
  <si>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</si>
  <si>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</si>
  <si>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</si>
  <si>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</si>
  <si>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</si>
  <si>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</si>
  <si>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</si>
  <si>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</si>
  <si>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</si>
  <si>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</si>
  <si>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</si>
  <si>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</si>
  <si>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</si>
  <si>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</si>
  <si>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</si>
  <si>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</si>
  <si>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</si>
  <si>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</si>
  <si>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</si>
  <si>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</si>
  <si>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</si>
  <si>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</si>
  <si>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</si>
  <si>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</si>
  <si>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</si>
  <si>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</si>
  <si>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</si>
  <si>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</si>
  <si>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</si>
  <si>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</si>
  <si>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</si>
  <si>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</si>
  <si>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</si>
  <si>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</si>
  <si>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</si>
  <si>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</si>
  <si>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</si>
  <si>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</si>
  <si>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</si>
  <si>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</si>
  <si>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</si>
  <si>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</si>
  <si>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</si>
  <si>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</si>
  <si>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</si>
  <si>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</si>
  <si>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</si>
  <si>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</si>
  <si>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</si>
  <si>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</si>
  <si>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</si>
  <si>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</si>
  <si>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</si>
  <si>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</si>
  <si>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</si>
  <si>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</si>
  <si>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</si>
  <si>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</si>
  <si>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</si>
  <si>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</si>
  <si>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</si>
  <si>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</si>
  <si>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</si>
  <si>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</si>
  <si>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</si>
  <si>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</si>
  <si>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</si>
  <si>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</si>
  <si>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</si>
  <si>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</si>
  <si>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</si>
  <si>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</si>
  <si>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</si>
  <si>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</si>
  <si>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</si>
  <si>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</si>
  <si>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</si>
  <si>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</si>
  <si>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</si>
  <si>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</si>
  <si>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</si>
  <si>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</si>
  <si>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</si>
  <si>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</si>
  <si>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</si>
  <si>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</si>
  <si>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</si>
  <si>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</si>
  <si>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</si>
  <si>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</si>
  <si>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</si>
  <si>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</si>
  <si>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</si>
  <si>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</si>
  <si>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</si>
  <si>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</si>
  <si>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</si>
  <si>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</si>
  <si>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</si>
  <si>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</si>
  <si>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</si>
  <si>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</si>
  <si>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</si>
  <si>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</si>
  <si>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</si>
  <si>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</si>
  <si>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</si>
  <si>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</si>
  <si>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</si>
  <si>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</si>
  <si>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</si>
  <si>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</si>
  <si>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</si>
  <si>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</si>
  <si>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</si>
  <si>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</si>
  <si>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</si>
  <si>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</si>
  <si>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</si>
  <si>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</si>
  <si>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</si>
  <si>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</si>
  <si>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</si>
  <si>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</si>
  <si>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</si>
  <si>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</si>
  <si>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</si>
  <si>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</si>
  <si>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</si>
  <si>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</si>
  <si>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</si>
  <si>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</si>
  <si>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</si>
  <si>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</si>
  <si>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</si>
  <si>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</si>
  <si>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</si>
  <si>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</si>
  <si>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</si>
  <si>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</si>
  <si>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</si>
  <si>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</si>
  <si>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</si>
  <si>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</si>
  <si>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</si>
  <si>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</si>
  <si>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</si>
  <si>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</si>
  <si>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</si>
  <si>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</si>
  <si>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</si>
  <si>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</si>
  <si>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</si>
  <si>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</si>
  <si>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</si>
  <si>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</si>
  <si>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</si>
  <si>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</si>
  <si>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</si>
  <si>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</si>
  <si>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</si>
  <si>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</si>
  <si>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</si>
  <si>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</si>
  <si>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</si>
  <si>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</si>
  <si>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</si>
  <si>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</si>
  <si>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</si>
  <si>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</si>
  <si>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</si>
  <si>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</si>
  <si>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</si>
  <si>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</si>
  <si>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</si>
  <si>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</si>
  <si>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</si>
  <si>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</si>
  <si>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</si>
  <si>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</si>
  <si>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</si>
  <si>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</si>
  <si>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</si>
  <si>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</si>
  <si>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</si>
  <si>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</si>
  <si>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</si>
  <si>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</si>
  <si>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</si>
  <si>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</si>
  <si>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</si>
  <si>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</si>
  <si>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</si>
  <si>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</si>
  <si>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</si>
  <si>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</si>
  <si>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</si>
  <si>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</si>
  <si>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</si>
  <si>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</si>
  <si>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</si>
  <si>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</si>
  <si>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</si>
  <si>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</si>
  <si>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</si>
  <si>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</si>
  <si>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</si>
  <si>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</si>
  <si>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</si>
  <si>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</si>
  <si>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</si>
  <si>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</si>
  <si>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</si>
  <si>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</si>
  <si>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</si>
  <si>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</si>
  <si>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</si>
  <si>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</si>
  <si>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</si>
  <si>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</si>
  <si>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</si>
  <si>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</si>
  <si>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</si>
  <si>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</si>
  <si>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</si>
  <si>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</si>
  <si>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</si>
  <si>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</si>
  <si>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</si>
  <si>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</si>
  <si>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</si>
  <si>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</si>
  <si>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</si>
  <si>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</si>
  <si>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</si>
  <si>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</si>
  <si>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</si>
  <si>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</si>
  <si>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</si>
  <si>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</si>
  <si>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</si>
  <si>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</si>
  <si>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</si>
  <si>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</si>
  <si>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</si>
  <si>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</si>
  <si>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</si>
  <si>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</si>
  <si>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</si>
  <si>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</si>
  <si>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</si>
  <si>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</si>
  <si>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</si>
  <si>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</si>
  <si>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</si>
  <si>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</si>
  <si>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</si>
  <si>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</si>
  <si>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</si>
  <si>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</si>
  <si>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</si>
  <si>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</si>
  <si>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</si>
  <si>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</si>
  <si>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</si>
  <si>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</si>
  <si>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</si>
  <si>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</si>
  <si>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</si>
  <si>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</si>
  <si>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</si>
  <si>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</si>
  <si>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</si>
  <si>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</si>
  <si>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</si>
  <si>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</si>
  <si>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</si>
  <si>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</si>
  <si>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</si>
  <si>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</si>
  <si>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</si>
  <si>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</si>
  <si>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</si>
  <si>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</si>
  <si>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</si>
  <si>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</si>
  <si>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</si>
  <si>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</si>
  <si>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</si>
  <si>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</si>
  <si>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</si>
  <si>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</si>
  <si>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</si>
  <si>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</si>
  <si>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</si>
  <si>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</si>
  <si>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</si>
  <si>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</si>
  <si>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</si>
  <si>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</si>
  <si>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</si>
  <si>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</si>
  <si>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</si>
  <si>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</si>
  <si>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</si>
  <si>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</si>
  <si>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</si>
  <si>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</si>
  <si>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</si>
  <si>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</si>
  <si>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</si>
  <si>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</si>
  <si>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</si>
  <si>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</si>
  <si>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</si>
  <si>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</si>
  <si>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</si>
  <si>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</si>
  <si>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</si>
  <si>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</si>
  <si>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</si>
  <si>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</si>
  <si>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</si>
  <si>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</si>
  <si>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</si>
  <si>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</si>
  <si>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</si>
  <si>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</si>
  <si>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</si>
  <si>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</si>
  <si>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</si>
  <si>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</si>
  <si>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</si>
  <si>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</si>
  <si>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</si>
  <si>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</si>
  <si>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</si>
  <si>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</si>
  <si>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</si>
  <si>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</si>
  <si>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</si>
  <si>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</si>
  <si>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</si>
  <si>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</si>
  <si>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</si>
  <si>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</si>
  <si>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</si>
  <si>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</si>
  <si>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</si>
  <si>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</si>
  <si>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</si>
  <si>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</si>
  <si>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</si>
  <si>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</si>
  <si>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</si>
  <si>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</si>
  <si>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</si>
  <si>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</si>
  <si>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</si>
  <si>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</si>
  <si>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</si>
  <si>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</si>
  <si>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</si>
  <si>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</si>
  <si>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</si>
  <si>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</si>
  <si>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</si>
  <si>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</si>
  <si>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</si>
  <si>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</si>
  <si>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</si>
  <si>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</si>
  <si>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</si>
  <si>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</si>
  <si>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</si>
  <si>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</si>
  <si>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</si>
  <si>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</si>
  <si>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</si>
  <si>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</si>
  <si>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</si>
  <si>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</si>
  <si>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</si>
  <si>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</si>
  <si>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</si>
  <si>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</si>
  <si>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</si>
  <si>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</si>
  <si>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</si>
  <si>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</si>
  <si>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</si>
  <si>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</si>
  <si>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</si>
  <si>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</si>
  <si>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</si>
  <si>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</si>
  <si>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</si>
  <si>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</si>
  <si>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</si>
  <si>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</si>
  <si>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</si>
  <si>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</si>
  <si>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</si>
  <si>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</si>
  <si>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</si>
  <si>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</si>
  <si>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</si>
  <si>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</si>
  <si>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</si>
  <si>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</si>
  <si>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</si>
  <si>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</si>
  <si>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</si>
  <si>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</si>
  <si>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</si>
  <si>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</si>
  <si>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</si>
  <si>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</si>
  <si>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</si>
  <si>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</si>
  <si>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</si>
  <si>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</si>
  <si>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</si>
  <si>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</si>
  <si>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</si>
  <si>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</si>
  <si>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</si>
  <si>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</si>
  <si>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</si>
  <si>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</si>
  <si>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</si>
  <si>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</si>
  <si>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</si>
  <si>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</si>
  <si>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</si>
  <si>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</si>
  <si>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</si>
  <si>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</si>
  <si>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</si>
  <si>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</si>
  <si>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</si>
  <si>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</si>
  <si>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</si>
  <si>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</si>
  <si>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</si>
  <si>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</si>
  <si>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</si>
  <si>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</si>
  <si>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</si>
  <si>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</si>
  <si>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</si>
  <si>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</si>
  <si>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</si>
  <si>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</si>
  <si>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</si>
  <si>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</si>
  <si>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</si>
  <si>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</si>
  <si>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</si>
  <si>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</si>
  <si>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</si>
  <si>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</si>
  <si>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</si>
  <si>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</si>
  <si>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</si>
  <si>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</si>
  <si>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</si>
  <si>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</si>
  <si>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</si>
  <si>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</si>
  <si>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</si>
  <si>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</si>
  <si>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</si>
  <si>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</si>
  <si>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</si>
  <si>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</si>
  <si>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</si>
  <si>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</si>
  <si>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</si>
  <si>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</si>
  <si>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</si>
  <si>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</si>
  <si>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</si>
  <si>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</si>
  <si>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</si>
  <si>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</si>
  <si>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</si>
  <si>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</si>
  <si>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</si>
  <si>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</si>
  <si>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</si>
  <si>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</si>
  <si>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</si>
  <si>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</si>
  <si>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</si>
  <si>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</si>
  <si>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</si>
  <si>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</si>
  <si>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</si>
  <si>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</si>
  <si>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</si>
  <si>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</si>
  <si>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</si>
  <si>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</si>
  <si>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</si>
  <si>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</si>
  <si>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</si>
  <si>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</si>
  <si>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</si>
  <si>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</si>
  <si>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</si>
  <si>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</si>
  <si>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</si>
  <si>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</si>
  <si>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</si>
  <si>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</si>
  <si>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</si>
  <si>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</si>
  <si>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</si>
  <si>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</si>
  <si>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</si>
  <si>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</si>
  <si>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</si>
  <si>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</si>
  <si>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</si>
  <si>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</si>
  <si>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</si>
  <si>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</si>
  <si>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</si>
  <si>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</si>
  <si>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</si>
  <si>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</si>
  <si>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</si>
  <si>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</si>
  <si>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</si>
  <si>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</si>
  <si>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</si>
  <si>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</si>
  <si>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</si>
  <si>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</si>
  <si>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</si>
  <si>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</si>
  <si>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</si>
  <si>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</si>
  <si>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</si>
  <si>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</si>
  <si>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</si>
  <si>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</si>
  <si>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</si>
  <si>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</si>
  <si>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</si>
  <si>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</si>
  <si>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</si>
  <si>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</si>
  <si>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</si>
  <si>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</si>
  <si>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</si>
  <si>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</si>
  <si>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</si>
  <si>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</si>
  <si>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</si>
  <si>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</si>
  <si>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</si>
  <si>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</si>
  <si>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</si>
  <si>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</si>
  <si>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</si>
  <si>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</si>
  <si>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</si>
  <si>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</si>
  <si>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</si>
  <si>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</si>
  <si>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</si>
  <si>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</si>
  <si>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</si>
  <si>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</si>
  <si>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</si>
  <si>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</si>
  <si>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</si>
  <si>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</si>
  <si>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</si>
  <si>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</si>
  <si>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</si>
  <si>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</si>
  <si>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</si>
  <si>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</si>
  <si>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</si>
  <si>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</si>
  <si>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</si>
  <si>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</si>
  <si>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</si>
  <si>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</si>
  <si>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</si>
  <si>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</si>
  <si>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</si>
  <si>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</si>
  <si>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</si>
  <si>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</si>
  <si>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</si>
  <si>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</si>
  <si>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</si>
  <si>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</si>
  <si>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</si>
  <si>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</si>
  <si>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</si>
  <si>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</si>
  <si>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</si>
  <si>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</si>
  <si>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</si>
  <si>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</si>
  <si>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</si>
  <si>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</si>
  <si>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</si>
  <si>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</si>
  <si>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</si>
  <si>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</si>
  <si>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</si>
  <si>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</si>
  <si>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</si>
  <si>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</si>
  <si>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</si>
  <si>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</si>
  <si>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</si>
  <si>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</si>
  <si>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</si>
  <si>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</si>
  <si>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</si>
  <si>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</si>
  <si>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</si>
  <si>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</si>
  <si>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</si>
  <si>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</si>
  <si>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</si>
  <si>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</si>
  <si>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</si>
  <si>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</si>
  <si>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</si>
  <si>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</si>
  <si>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</si>
  <si>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</si>
  <si>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</si>
  <si>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</si>
  <si>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</si>
  <si>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</si>
  <si>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</si>
  <si>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</si>
  <si>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</si>
  <si>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</si>
  <si>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</si>
  <si>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</si>
  <si>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</si>
  <si>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</si>
  <si>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</si>
  <si>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</si>
  <si>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</si>
  <si>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</si>
  <si>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</si>
  <si>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</si>
  <si>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</si>
  <si>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</si>
  <si>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</si>
  <si>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</si>
  <si>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</si>
  <si>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</si>
  <si>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</si>
  <si>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</si>
  <si>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</si>
  <si>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</si>
  <si>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</si>
  <si>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</si>
  <si>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</si>
  <si>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</si>
  <si>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</si>
  <si>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</si>
  <si>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</si>
  <si>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</si>
  <si>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</si>
  <si>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</si>
  <si>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</si>
  <si>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</si>
  <si>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</si>
  <si>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</si>
  <si>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</si>
  <si>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</si>
  <si>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</si>
  <si>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</si>
  <si>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</si>
  <si>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</si>
  <si>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</si>
  <si>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</si>
  <si>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</si>
  <si>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</si>
  <si>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</si>
  <si>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</si>
  <si>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</si>
  <si>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</si>
  <si>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</si>
  <si>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</si>
  <si>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</si>
  <si>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</si>
  <si>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</si>
  <si>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</si>
  <si>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</si>
  <si>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</si>
  <si>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</si>
  <si>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</si>
  <si>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</si>
  <si>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</si>
  <si>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</si>
  <si>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</si>
  <si>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</si>
  <si>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</si>
  <si>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</si>
  <si>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</si>
  <si>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</si>
  <si>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</si>
  <si>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</si>
  <si>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</si>
  <si>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</si>
  <si>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</si>
  <si>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</si>
  <si>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</si>
  <si>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</si>
  <si>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</si>
  <si>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</si>
  <si>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</si>
  <si>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</si>
  <si>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</si>
  <si>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</si>
  <si>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</si>
  <si>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</si>
  <si>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</si>
  <si>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</si>
  <si>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</si>
  <si>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</si>
  <si>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</si>
  <si>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</si>
  <si>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</si>
  <si>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</si>
  <si>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</si>
  <si>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</si>
  <si>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</si>
  <si>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</si>
  <si>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</si>
  <si>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</si>
  <si>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</si>
  <si>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</si>
  <si>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</si>
  <si>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</si>
  <si>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</si>
  <si>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</si>
  <si>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</si>
  <si>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</si>
  <si>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</si>
  <si>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</si>
  <si>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</si>
  <si>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</si>
  <si>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</si>
  <si>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</si>
  <si>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</si>
  <si>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</si>
  <si>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</si>
  <si>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</si>
  <si>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</si>
  <si>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</si>
  <si>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</si>
  <si>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</si>
  <si>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</si>
  <si>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</si>
  <si>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</si>
  <si>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</si>
  <si>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</si>
  <si>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</si>
  <si>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</si>
  <si>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</si>
  <si>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</si>
  <si>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</si>
  <si>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</si>
  <si>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</si>
  <si>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</si>
  <si>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</si>
  <si>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</si>
  <si>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</si>
  <si>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</si>
  <si>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</si>
  <si>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</si>
  <si>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</si>
  <si>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</si>
  <si>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</si>
  <si>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</si>
  <si>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</si>
  <si>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</si>
  <si>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</si>
  <si>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</si>
  <si>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</si>
  <si>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</si>
  <si>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</si>
  <si>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</si>
  <si>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</si>
  <si>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</si>
  <si>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</si>
  <si>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</si>
  <si>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</si>
  <si>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</si>
  <si>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</si>
  <si>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</si>
  <si>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</si>
  <si>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</si>
  <si>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</si>
  <si>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</si>
  <si>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</si>
  <si>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</si>
  <si>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</si>
  <si>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</si>
  <si>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</si>
  <si>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</si>
  <si>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</si>
  <si>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</si>
  <si>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</si>
  <si>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</si>
  <si>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</si>
  <si>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</si>
  <si>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</si>
  <si>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</si>
  <si>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</si>
  <si>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</si>
  <si>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</si>
  <si>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</si>
  <si>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</si>
  <si>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</si>
  <si>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</si>
  <si>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</si>
  <si>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</si>
  <si>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</si>
  <si>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</si>
  <si>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</si>
  <si>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</si>
  <si>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</si>
  <si>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</si>
  <si>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</si>
  <si>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</si>
  <si>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</si>
  <si>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</si>
  <si>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</si>
  <si>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</si>
  <si>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</si>
  <si>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</si>
  <si>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</si>
  <si>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</si>
  <si>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</si>
  <si>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</si>
  <si>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</si>
  <si>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</si>
  <si>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</si>
  <si>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</si>
  <si>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</si>
  <si>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</si>
  <si>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</si>
  <si>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</si>
  <si>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</si>
  <si>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</si>
  <si>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</si>
  <si>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</si>
  <si>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</si>
  <si>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</si>
  <si>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</si>
  <si>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</si>
  <si>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</si>
  <si>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</si>
  <si>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</si>
  <si>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</si>
  <si>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</si>
  <si>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</si>
  <si>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</si>
  <si>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</si>
  <si>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</si>
  <si>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</si>
  <si>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</si>
  <si>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</si>
  <si>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</si>
  <si>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</si>
  <si>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</si>
  <si>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</si>
  <si>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</si>
  <si>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</si>
  <si>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</si>
  <si>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</si>
  <si>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</si>
  <si>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</si>
  <si>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</si>
  <si>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</si>
  <si>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</si>
  <si>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</si>
  <si>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</si>
  <si>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</si>
  <si>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</si>
  <si>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</si>
  <si>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</si>
  <si>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</si>
  <si>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</si>
  <si>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</si>
  <si>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</si>
  <si>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</si>
  <si>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</si>
  <si>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</si>
  <si>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</si>
  <si>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</si>
  <si>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</si>
  <si>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</si>
  <si>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</si>
  <si>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</si>
  <si>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</si>
  <si>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</si>
  <si>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</si>
  <si>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</si>
  <si>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</si>
  <si>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</si>
  <si>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</si>
  <si>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</si>
  <si>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</si>
  <si>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</si>
  <si>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</si>
  <si>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</si>
  <si>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</si>
  <si>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</si>
  <si>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</si>
  <si>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</si>
  <si>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</si>
  <si>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</si>
  <si>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</si>
  <si>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</si>
  <si>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</si>
  <si>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</si>
  <si>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</si>
  <si>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</si>
  <si>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</si>
  <si>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</si>
  <si>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</si>
  <si>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</si>
  <si>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</si>
  <si>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</si>
  <si>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</si>
  <si>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</si>
  <si>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</si>
  <si>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</si>
  <si>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</si>
  <si>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</si>
  <si>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</si>
  <si>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</si>
  <si>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</si>
  <si>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</si>
  <si>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</si>
  <si>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</si>
  <si>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</si>
  <si>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</si>
  <si>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</si>
  <si>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</si>
  <si>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</si>
  <si>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</si>
  <si>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</si>
  <si>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</si>
  <si>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</si>
  <si>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</si>
  <si>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</si>
  <si>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</si>
  <si>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</si>
  <si>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</si>
  <si>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</si>
  <si>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</si>
  <si>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</si>
  <si>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</si>
  <si>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</si>
  <si>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</si>
  <si>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</si>
  <si>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</si>
  <si>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</si>
  <si>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</si>
  <si>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</si>
  <si>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</si>
  <si>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</si>
  <si>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</si>
  <si>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</si>
  <si>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</si>
  <si>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</si>
  <si>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</si>
  <si>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</si>
  <si>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</si>
  <si>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</si>
  <si>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</si>
  <si>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</si>
  <si>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</si>
  <si>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</si>
  <si>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</si>
  <si>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</si>
  <si>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</si>
  <si>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</si>
  <si>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</si>
  <si>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</si>
  <si>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</si>
  <si>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</si>
  <si>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</si>
  <si>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</si>
  <si>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</si>
  <si>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</si>
  <si>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</si>
  <si>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</si>
  <si>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</si>
  <si>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</si>
  <si>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</si>
  <si>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</si>
  <si>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</si>
  <si>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</si>
  <si>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</si>
  <si>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</si>
  <si>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</si>
  <si>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</si>
  <si>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</si>
  <si>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</si>
  <si>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</si>
  <si>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</si>
  <si>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</si>
  <si>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</si>
  <si>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</si>
  <si>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</si>
  <si>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</si>
  <si>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</si>
  <si>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</si>
  <si>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</si>
  <si>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</si>
  <si>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</si>
  <si>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</si>
  <si>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</si>
  <si>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</si>
  <si>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</si>
  <si>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</si>
  <si>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</si>
  <si>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</si>
  <si>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</si>
  <si>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</si>
  <si>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</si>
  <si>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</si>
  <si>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</si>
  <si>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</si>
  <si>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</si>
  <si>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</si>
  <si>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</si>
  <si>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</si>
  <si>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</si>
  <si>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</si>
  <si>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</si>
  <si>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</si>
  <si>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</si>
  <si>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</si>
  <si>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</si>
  <si>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</si>
  <si>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</si>
  <si>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</si>
  <si>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</si>
  <si>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</si>
  <si>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</si>
  <si>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</si>
  <si>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</si>
  <si>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</si>
  <si>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</si>
  <si>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</si>
  <si>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</si>
  <si>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</si>
  <si>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</si>
  <si>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</si>
  <si>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</si>
  <si>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</si>
  <si>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</si>
  <si>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</si>
  <si>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</si>
  <si>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</si>
  <si>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</si>
  <si>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</si>
  <si>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</si>
  <si>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</si>
  <si>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</si>
  <si>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</si>
  <si>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</si>
  <si>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</si>
  <si>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</si>
  <si>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</si>
  <si>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</si>
  <si>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</si>
  <si>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</si>
  <si>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</si>
  <si>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</si>
  <si>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</si>
  <si>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</si>
  <si>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</si>
  <si>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</si>
  <si>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</si>
  <si>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</si>
  <si>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</si>
  <si>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</si>
  <si>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</si>
  <si>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</si>
  <si>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</si>
  <si>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</si>
  <si>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</si>
  <si>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</si>
  <si>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</si>
  <si>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</si>
  <si>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</si>
  <si>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</si>
  <si>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</si>
  <si>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</si>
  <si>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</si>
  <si>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</si>
  <si>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</si>
  <si>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</si>
  <si>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</si>
  <si>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</si>
  <si>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</si>
  <si>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</si>
  <si>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</si>
  <si>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</si>
  <si>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</si>
  <si>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</si>
  <si>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</si>
  <si>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</si>
  <si>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</si>
  <si>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</si>
  <si>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</si>
  <si>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</si>
  <si>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</si>
  <si>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</si>
  <si>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</si>
  <si>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</si>
  <si>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</si>
  <si>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</si>
  <si>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</si>
  <si>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</si>
  <si>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</si>
  <si>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</si>
  <si>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</si>
  <si>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</si>
  <si>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</si>
  <si>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</si>
  <si>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</si>
  <si>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</si>
  <si>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</si>
  <si>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</si>
  <si>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</si>
  <si>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</si>
  <si>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</si>
  <si>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</si>
  <si>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</si>
  <si>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</si>
  <si>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</si>
  <si>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</si>
  <si>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</si>
  <si>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</si>
  <si>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</si>
  <si>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</si>
  <si>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</si>
  <si>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</si>
  <si>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</si>
  <si>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</si>
  <si>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</si>
  <si>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</si>
  <si>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</si>
  <si>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</si>
  <si>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</si>
  <si>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</si>
  <si>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</si>
  <si>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</si>
  <si>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</si>
  <si>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</si>
  <si>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</si>
  <si>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</si>
  <si>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</si>
  <si>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</si>
  <si>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</si>
  <si>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</si>
  <si>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</si>
  <si>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</si>
  <si>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</si>
  <si>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</si>
  <si>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</si>
  <si>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</si>
  <si>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</si>
  <si>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</si>
  <si>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</si>
  <si>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</si>
  <si>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</si>
  <si>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</si>
  <si>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</si>
  <si>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</si>
  <si>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</si>
  <si>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</si>
  <si>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</si>
  <si>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</si>
  <si>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</si>
  <si>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</si>
  <si>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</si>
  <si>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</si>
  <si>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</si>
  <si>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</si>
  <si>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</si>
  <si>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</si>
  <si>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</si>
  <si>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</si>
  <si>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</si>
  <si>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</si>
  <si>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</si>
  <si>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</si>
  <si>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</si>
  <si>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</si>
  <si>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</si>
  <si>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</si>
  <si>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</si>
  <si>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</si>
  <si>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</si>
  <si>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</si>
  <si>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</si>
  <si>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</si>
  <si>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</si>
  <si>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</si>
  <si>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</si>
  <si>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</si>
  <si>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</si>
  <si>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</si>
  <si>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</si>
  <si>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</si>
  <si>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</si>
  <si>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</si>
  <si>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</si>
  <si>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</si>
  <si>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</si>
  <si>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</si>
  <si>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</si>
  <si>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</si>
  <si>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</si>
  <si>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</si>
  <si>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</si>
  <si>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</si>
  <si>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</si>
  <si>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</si>
  <si>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</si>
  <si>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</si>
  <si>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</si>
  <si>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</si>
  <si>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</si>
  <si>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</si>
  <si>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</si>
  <si>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</si>
  <si>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</si>
  <si>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</si>
  <si>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</si>
  <si>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</si>
  <si>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</si>
  <si>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</si>
  <si>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</si>
  <si>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</si>
  <si>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</si>
  <si>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</si>
  <si>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</si>
  <si>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</si>
  <si>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</si>
  <si>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</si>
  <si>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</si>
  <si>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</si>
  <si>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</si>
  <si>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</si>
  <si>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</si>
  <si>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</si>
  <si>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</si>
  <si>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</si>
  <si>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</si>
  <si>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</si>
  <si>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</si>
  <si>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</si>
  <si>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</si>
  <si>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</si>
  <si>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</si>
  <si>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</si>
  <si>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</si>
  <si>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</si>
  <si>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</si>
  <si>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</si>
  <si>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</si>
  <si>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</si>
  <si>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</si>
  <si>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</si>
  <si>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</si>
  <si>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</si>
  <si>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</si>
  <si>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</si>
  <si>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</si>
  <si>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</si>
  <si>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</si>
  <si>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</si>
  <si>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</si>
  <si>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</si>
  <si>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</si>
  <si>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</si>
  <si>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</si>
  <si>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</si>
  <si>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</si>
  <si>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</si>
  <si>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</si>
  <si>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</si>
  <si>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</si>
  <si>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</si>
  <si>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</si>
  <si>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</si>
  <si>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</si>
  <si>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</si>
  <si>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</si>
  <si>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</si>
  <si>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</si>
  <si>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</si>
  <si>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</si>
  <si>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</si>
  <si>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</si>
  <si>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</si>
  <si>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</si>
  <si>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</si>
  <si>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</si>
  <si>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</si>
  <si>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</si>
  <si>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</si>
  <si>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</si>
  <si>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</si>
  <si>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</si>
  <si>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</si>
  <si>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</si>
  <si>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</si>
  <si>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</si>
  <si>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</si>
  <si>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</si>
  <si>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</si>
  <si>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</si>
  <si>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</si>
  <si>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</si>
  <si>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</si>
  <si>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</si>
  <si>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</si>
  <si>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</si>
  <si>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</si>
  <si>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</si>
  <si>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</si>
  <si>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</si>
  <si>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</si>
  <si>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</si>
  <si>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</si>
  <si>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</si>
  <si>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</si>
  <si>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</si>
  <si>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</si>
  <si>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</si>
  <si>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</si>
  <si>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</si>
  <si>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</si>
  <si>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</si>
  <si>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</si>
  <si>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</si>
  <si>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</si>
  <si>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</si>
  <si>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</si>
  <si>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</si>
  <si>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</si>
  <si>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</si>
  <si>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</si>
  <si>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</si>
  <si>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</si>
  <si>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</si>
  <si>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</si>
  <si>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</si>
  <si>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</si>
  <si>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</si>
  <si>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</si>
  <si>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</si>
  <si>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</si>
  <si>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</si>
  <si>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</si>
  <si>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</si>
  <si>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</si>
  <si>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</si>
  <si>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</si>
  <si>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</si>
  <si>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</si>
  <si>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</si>
  <si>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</si>
  <si>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</si>
  <si>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</si>
  <si>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</si>
  <si>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</si>
  <si>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</si>
  <si>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</si>
  <si>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</si>
  <si>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</si>
  <si>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</si>
  <si>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</si>
  <si>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</si>
  <si>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</si>
  <si>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</si>
  <si>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</si>
  <si>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</si>
  <si>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</si>
  <si>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</si>
  <si>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</si>
  <si>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</si>
  <si>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</si>
  <si>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</si>
  <si>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</si>
  <si>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</si>
  <si>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</si>
  <si>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</si>
  <si>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</si>
  <si>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</si>
  <si>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</si>
  <si>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</si>
  <si>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</si>
  <si>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</si>
  <si>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</si>
  <si>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</si>
  <si>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</si>
  <si>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</si>
  <si>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</si>
  <si>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</si>
  <si>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</si>
  <si>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</si>
  <si>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</si>
  <si>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</si>
  <si>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</si>
  <si>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</si>
  <si>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</si>
  <si>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</si>
  <si>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</si>
  <si>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</si>
  <si>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</si>
  <si>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</si>
  <si>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</si>
  <si>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</si>
  <si>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</si>
  <si>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</si>
  <si>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</si>
  <si>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</si>
  <si>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</si>
  <si>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</si>
  <si>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</si>
  <si>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</si>
  <si>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</si>
  <si>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</si>
  <si>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</si>
  <si>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</si>
  <si>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</si>
  <si>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</si>
  <si>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</si>
  <si>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</si>
  <si>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</si>
  <si>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</si>
  <si>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</si>
  <si>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</si>
  <si>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</si>
  <si>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</si>
  <si>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</si>
  <si>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</si>
  <si>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</si>
  <si>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</si>
  <si>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</si>
  <si>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</si>
  <si>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</si>
  <si>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</si>
  <si>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</si>
  <si>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</si>
  <si>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</si>
  <si>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</si>
  <si>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</si>
  <si>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</si>
  <si>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</si>
  <si>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</si>
  <si>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</si>
  <si>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</si>
  <si>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</si>
  <si>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</si>
  <si>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</si>
  <si>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</si>
  <si>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</si>
  <si>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</si>
  <si>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</si>
  <si>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</si>
  <si>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</si>
  <si>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</si>
  <si>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</si>
  <si>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</si>
  <si>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</si>
  <si>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</si>
  <si>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</si>
  <si>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</si>
  <si>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</si>
  <si>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</si>
  <si>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</si>
  <si>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</si>
  <si>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</si>
  <si>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</si>
  <si>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</si>
  <si>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</si>
  <si>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</si>
  <si>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</si>
  <si>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</si>
  <si>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</si>
  <si>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</si>
  <si>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</si>
  <si>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</si>
  <si>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</si>
  <si>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</si>
  <si>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</si>
  <si>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</si>
  <si>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</si>
  <si>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</si>
  <si>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</si>
  <si>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</si>
  <si>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</si>
  <si>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</si>
  <si>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</si>
  <si>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</si>
  <si>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</si>
  <si>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</si>
  <si>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</si>
  <si>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</si>
  <si>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</si>
  <si>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</si>
  <si>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</si>
  <si>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</si>
  <si>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</si>
  <si>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</si>
  <si>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</si>
  <si>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</si>
  <si>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</si>
  <si>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</si>
  <si>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</si>
  <si>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</si>
  <si>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</si>
  <si>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</si>
  <si>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</si>
  <si>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</si>
  <si>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</si>
  <si>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</si>
  <si>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</si>
  <si>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</si>
  <si>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</si>
  <si>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</si>
  <si>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</si>
  <si>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</si>
  <si>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</si>
  <si>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</si>
  <si>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</si>
  <si>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</si>
  <si>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</si>
  <si>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</si>
  <si>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</si>
  <si>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</si>
  <si>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</si>
  <si>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</si>
  <si>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</si>
  <si>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</si>
  <si>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</si>
  <si>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</si>
  <si>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</si>
  <si>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</si>
  <si>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</si>
  <si>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</si>
  <si>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</si>
  <si>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</si>
  <si>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</si>
  <si>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</si>
  <si>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</si>
  <si>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</si>
  <si>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</si>
  <si>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</si>
  <si>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</si>
  <si>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</si>
  <si>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</si>
  <si>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</si>
  <si>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</si>
  <si>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</si>
  <si>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</si>
  <si>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</si>
  <si>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</si>
  <si>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</si>
  <si>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</si>
  <si>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</si>
  <si>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</si>
  <si>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</si>
  <si>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</si>
  <si>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</si>
  <si>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</si>
  <si>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</si>
  <si>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</si>
  <si>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</si>
  <si>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</si>
  <si>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</si>
  <si>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</si>
  <si>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</si>
  <si>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</si>
  <si>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</si>
  <si>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</si>
  <si>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</si>
  <si>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</si>
  <si>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</si>
  <si>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</si>
  <si>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</si>
  <si>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</si>
  <si>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</si>
  <si>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</si>
  <si>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</si>
  <si>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</si>
  <si>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</si>
  <si>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</si>
  <si>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</si>
  <si>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</si>
  <si>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</si>
  <si>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</si>
  <si>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</si>
  <si>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</si>
  <si>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</si>
  <si>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</si>
  <si>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</si>
  <si>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</si>
  <si>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</si>
  <si>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</si>
  <si>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</si>
  <si>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</si>
  <si>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</si>
  <si>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</si>
  <si>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</si>
  <si>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</si>
  <si>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</si>
  <si>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</si>
  <si>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</si>
  <si>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</si>
  <si>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</si>
  <si>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</si>
  <si>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</si>
  <si>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</si>
  <si>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</si>
  <si>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</si>
  <si>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</si>
  <si>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</si>
  <si>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</si>
  <si>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</si>
  <si>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</si>
  <si>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</si>
  <si>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</si>
  <si>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</si>
  <si>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</si>
  <si>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</si>
  <si>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</si>
  <si>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</si>
  <si>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</si>
  <si>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</si>
  <si>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</si>
  <si>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</si>
  <si>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</si>
  <si>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</si>
  <si>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</si>
  <si>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</si>
  <si>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</si>
  <si>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</si>
  <si>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</si>
  <si>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</si>
  <si>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</si>
  <si>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</si>
  <si>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</si>
  <si>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</si>
  <si>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</si>
  <si>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</si>
  <si>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</si>
  <si>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</si>
  <si>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</si>
  <si>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</si>
  <si>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</si>
  <si>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</si>
  <si>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</si>
  <si>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</si>
  <si>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</si>
  <si>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</si>
  <si>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</si>
  <si>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</si>
  <si>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</si>
  <si>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</si>
  <si>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</si>
  <si>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</si>
  <si>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</si>
  <si>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</si>
  <si>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</si>
  <si>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</si>
  <si>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</si>
  <si>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</si>
  <si>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</si>
  <si>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</si>
  <si>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</si>
  <si>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</si>
  <si>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</si>
  <si>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</si>
  <si>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</si>
  <si>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</si>
  <si>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</si>
  <si>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</si>
  <si>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</si>
  <si>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</si>
  <si>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</si>
  <si>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</si>
  <si>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</si>
  <si>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</si>
  <si>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</si>
  <si>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</si>
  <si>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</si>
  <si>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</si>
  <si>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</si>
  <si>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</si>
  <si>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</si>
  <si>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</si>
  <si>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</si>
  <si>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</si>
  <si>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</si>
  <si>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</si>
  <si>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</si>
  <si>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</si>
  <si>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</si>
  <si>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</si>
  <si>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</si>
  <si>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</si>
  <si>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</si>
  <si>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</si>
  <si>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</si>
  <si>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</si>
  <si>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</si>
  <si>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</si>
  <si>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</si>
  <si>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</si>
  <si>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</si>
  <si>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</si>
  <si>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</si>
  <si>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</si>
  <si>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</si>
  <si>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</si>
  <si>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</si>
  <si>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</si>
  <si>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</si>
  <si>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</si>
  <si>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</si>
  <si>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</si>
  <si>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</si>
  <si>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</si>
  <si>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</si>
  <si>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</si>
  <si>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</si>
  <si>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</si>
  <si>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</si>
  <si>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</si>
  <si>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</si>
  <si>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</si>
  <si>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</si>
  <si>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</si>
  <si>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</si>
  <si>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</si>
  <si>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</si>
  <si>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</si>
  <si>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</si>
  <si>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</si>
  <si>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</si>
  <si>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</si>
  <si>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</si>
  <si>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</si>
  <si>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</si>
  <si>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</si>
  <si>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</si>
  <si>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</si>
  <si>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</si>
  <si>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</si>
  <si>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</si>
  <si>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</si>
  <si>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</si>
  <si>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</si>
  <si>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</si>
  <si>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</si>
  <si>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</si>
  <si>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</si>
  <si>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</si>
  <si>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</si>
  <si>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</si>
  <si>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</si>
  <si>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</si>
  <si>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</si>
  <si>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</si>
  <si>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</si>
  <si>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</si>
  <si>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</si>
  <si>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</si>
  <si>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</si>
  <si>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</si>
  <si>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</si>
  <si>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</si>
  <si>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</si>
  <si>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</si>
  <si>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</si>
  <si>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</si>
  <si>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</si>
  <si>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</si>
  <si>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</si>
  <si>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</si>
  <si>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</si>
  <si>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</si>
  <si>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</si>
  <si>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</si>
  <si>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</si>
  <si>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</si>
  <si>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</si>
  <si>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</si>
  <si>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</si>
  <si>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</si>
  <si>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</si>
  <si>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</si>
  <si>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</si>
  <si>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</si>
  <si>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</si>
  <si>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</si>
  <si>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</si>
  <si>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</si>
  <si>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</si>
  <si>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</si>
  <si>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</si>
  <si>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</si>
  <si>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</si>
  <si>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</si>
  <si>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</si>
  <si>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</si>
  <si>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</si>
  <si>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</si>
  <si>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</si>
  <si>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</si>
  <si>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</si>
  <si>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</si>
  <si>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</si>
  <si>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</si>
  <si>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</si>
  <si>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</si>
  <si>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</si>
  <si>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</si>
  <si>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</si>
  <si>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</si>
  <si>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</si>
  <si>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</si>
  <si>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</si>
  <si>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</si>
  <si>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</si>
  <si>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</si>
  <si>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</si>
  <si>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</si>
  <si>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</si>
  <si>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</si>
  <si>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</si>
  <si>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</si>
  <si>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</si>
  <si>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</si>
  <si>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</si>
  <si>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</si>
  <si>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</si>
  <si>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</si>
  <si>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</si>
  <si>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</si>
  <si>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</si>
  <si>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</si>
  <si>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</si>
  <si>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</si>
  <si>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</si>
  <si>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</si>
  <si>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</si>
  <si>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</si>
  <si>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</si>
  <si>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</si>
  <si>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</si>
  <si>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</si>
  <si>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</si>
  <si>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</si>
  <si>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</si>
  <si>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</si>
  <si>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</si>
  <si>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</si>
  <si>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</si>
  <si>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</si>
  <si>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</si>
  <si>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</si>
  <si>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</si>
  <si>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</si>
  <si>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</si>
  <si>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</si>
  <si>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</si>
  <si>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</si>
  <si>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</si>
  <si>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</si>
  <si>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</si>
  <si>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</si>
  <si>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</si>
  <si>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</si>
  <si>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</si>
  <si>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</si>
  <si>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</si>
  <si>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</si>
  <si>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</si>
  <si>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</si>
  <si>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</si>
  <si>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</si>
  <si>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</si>
  <si>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</si>
  <si>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</si>
  <si>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</si>
  <si>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</si>
  <si>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</si>
  <si>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</si>
  <si>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</si>
  <si>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</si>
  <si>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</si>
  <si>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</si>
  <si>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</si>
  <si>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</si>
  <si>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</si>
  <si>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</si>
  <si>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</si>
  <si>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</si>
  <si>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</si>
  <si>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</si>
  <si>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</si>
  <si>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</si>
  <si>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</si>
  <si>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</si>
  <si>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</si>
  <si>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</si>
  <si>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</si>
  <si>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</si>
  <si>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</si>
  <si>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</si>
  <si>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</si>
  <si>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</si>
  <si>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</si>
  <si>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</si>
  <si>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</si>
  <si>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</si>
  <si>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</si>
  <si>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</si>
  <si>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</si>
  <si>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</si>
  <si>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</si>
  <si>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</si>
  <si>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</si>
  <si>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</si>
  <si>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</si>
  <si>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</si>
  <si>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</si>
  <si>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</si>
  <si>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</si>
  <si>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</si>
  <si>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</si>
  <si>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</si>
  <si>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</si>
  <si>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</si>
  <si>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</si>
  <si>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</si>
  <si>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</si>
  <si>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</si>
  <si>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</si>
  <si>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</si>
  <si>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</si>
  <si>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</si>
  <si>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</si>
  <si>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</si>
  <si>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</si>
  <si>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</si>
  <si>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</si>
  <si>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</si>
  <si>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</si>
  <si>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</si>
  <si>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</si>
  <si>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</si>
  <si>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</si>
  <si>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</si>
  <si>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</si>
  <si>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</si>
  <si>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</si>
  <si>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</si>
  <si>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</si>
  <si>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</si>
  <si>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</si>
  <si>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</si>
  <si>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</si>
  <si>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</si>
  <si>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</si>
  <si>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</si>
  <si>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</si>
  <si>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</si>
  <si>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</si>
  <si>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</si>
  <si>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</si>
  <si>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</si>
  <si>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</si>
  <si>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</si>
  <si>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</si>
  <si>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</si>
  <si>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</si>
  <si>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</si>
  <si>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</si>
  <si>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</si>
  <si>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</si>
  <si>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</si>
  <si>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</si>
  <si>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</si>
  <si>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</si>
  <si>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</si>
  <si>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</si>
  <si>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</si>
  <si>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</si>
  <si>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</si>
  <si>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</si>
  <si>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</si>
  <si>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</si>
  <si>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</si>
  <si>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</si>
  <si>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</si>
  <si>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</si>
  <si>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</si>
  <si>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</si>
  <si>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</si>
  <si>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</si>
  <si>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</si>
  <si>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</si>
  <si>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</si>
  <si>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</si>
  <si>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</si>
  <si>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</si>
  <si>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</si>
  <si>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</si>
  <si>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</si>
  <si>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</si>
  <si>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</si>
  <si>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</si>
  <si>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</si>
  <si>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</si>
  <si>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</si>
  <si>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</si>
  <si>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</si>
  <si>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</si>
  <si>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</si>
  <si>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</si>
  <si>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</si>
  <si>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</si>
  <si>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</si>
  <si>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</si>
  <si>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</si>
  <si>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</si>
  <si>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</si>
  <si>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</si>
  <si>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</si>
  <si>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</si>
  <si>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</si>
  <si>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</si>
  <si>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</si>
  <si>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</si>
  <si>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</si>
  <si>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</si>
  <si>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</si>
  <si>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</si>
  <si>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</si>
  <si>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</si>
  <si>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</si>
  <si>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</si>
  <si>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</si>
  <si>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</si>
  <si>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</si>
  <si>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</si>
  <si>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</si>
  <si>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</si>
  <si>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</si>
  <si>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</si>
  <si>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</si>
  <si>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</si>
  <si>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</si>
  <si>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</si>
  <si>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</si>
  <si>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</si>
  <si>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</si>
  <si>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</si>
  <si>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</si>
  <si>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</si>
  <si>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</si>
  <si>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</si>
  <si>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</si>
  <si>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</si>
  <si>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</si>
  <si>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</si>
  <si>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</si>
  <si>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</si>
  <si>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</si>
  <si>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</si>
  <si>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</si>
  <si>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</si>
  <si>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</si>
  <si>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</si>
  <si>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</si>
  <si>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</si>
  <si>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</si>
  <si>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</si>
  <si>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</si>
  <si>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</si>
  <si>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</si>
  <si>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</si>
  <si>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</si>
  <si>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</si>
  <si>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</si>
  <si>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</si>
  <si>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</si>
  <si>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</si>
  <si>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</si>
  <si>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</si>
  <si>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</si>
  <si>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</si>
  <si>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</si>
  <si>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</si>
  <si>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</si>
  <si>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</si>
  <si>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</si>
  <si>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</si>
  <si>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</si>
  <si>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</si>
  <si>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</si>
  <si>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</si>
  <si>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</si>
  <si>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</si>
  <si>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</si>
  <si>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</si>
  <si>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</si>
  <si>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</si>
  <si>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</si>
  <si>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</si>
  <si>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</si>
  <si>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</si>
  <si>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</si>
  <si>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</si>
  <si>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</si>
  <si>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</si>
  <si>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</si>
  <si>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</si>
  <si>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</si>
  <si>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</si>
  <si>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</si>
  <si>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</si>
  <si>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</si>
  <si>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</si>
  <si>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</si>
  <si>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</si>
  <si>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</si>
  <si>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</si>
  <si>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</si>
  <si>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</si>
  <si>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</si>
  <si>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</si>
  <si>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</si>
  <si>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</si>
  <si>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</si>
  <si>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</si>
  <si>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</si>
  <si>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</si>
  <si>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</si>
  <si>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</si>
  <si>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</si>
  <si>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</si>
  <si>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</si>
  <si>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</si>
  <si>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</si>
  <si>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</si>
  <si>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</si>
  <si>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</si>
  <si>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</si>
  <si>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</si>
  <si>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</si>
  <si>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</si>
  <si>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</si>
  <si>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</si>
  <si>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</si>
  <si>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</si>
  <si>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</si>
  <si>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</si>
  <si>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</si>
  <si>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</si>
  <si>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</si>
  <si>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</si>
  <si>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</si>
  <si>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</si>
  <si>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</si>
  <si>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</si>
  <si>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</si>
  <si>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</si>
  <si>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</si>
  <si>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</si>
  <si>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</si>
  <si>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</si>
  <si>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</si>
  <si>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</si>
  <si>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</si>
  <si>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</si>
  <si>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</si>
  <si>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</si>
  <si>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</si>
  <si>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</si>
  <si>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</si>
  <si>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</si>
  <si>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</si>
  <si>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</si>
  <si>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</si>
  <si>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</si>
  <si>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</si>
  <si>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</si>
  <si>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</si>
  <si>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</si>
  <si>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</si>
  <si>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</si>
  <si>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</si>
  <si>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</si>
  <si>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</si>
  <si>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</si>
  <si>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</si>
  <si>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</si>
  <si>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</si>
  <si>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</si>
  <si>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</si>
  <si>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</si>
  <si>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</si>
  <si>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</si>
  <si>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</si>
  <si>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</si>
  <si>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</si>
  <si>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</si>
  <si>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</si>
  <si>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</si>
  <si>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</si>
  <si>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</si>
  <si>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</si>
  <si>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</si>
  <si>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</si>
  <si>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</si>
  <si>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</si>
  <si>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</si>
  <si>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</si>
  <si>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</si>
  <si>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</si>
  <si>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</si>
  <si>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</si>
  <si>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</si>
  <si>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</si>
  <si>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</si>
  <si>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</si>
  <si>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</si>
  <si>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</si>
  <si>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</si>
  <si>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</si>
  <si>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</si>
  <si>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</si>
  <si>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</si>
  <si>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</si>
  <si>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</si>
  <si>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</si>
  <si>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</si>
  <si>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</si>
  <si>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</si>
  <si>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</si>
  <si>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</si>
  <si>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</si>
  <si>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</si>
  <si>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</si>
  <si>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</si>
  <si>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</si>
  <si>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</si>
  <si>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</si>
  <si>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</si>
  <si>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</si>
  <si>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</si>
  <si>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</si>
  <si>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</si>
  <si>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</si>
  <si>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</si>
  <si>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</si>
  <si>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</si>
  <si>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</si>
  <si>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</si>
  <si>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</si>
  <si>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</si>
  <si>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</si>
  <si>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</si>
  <si>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</si>
  <si>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</si>
  <si>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</si>
  <si>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</si>
  <si>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</si>
  <si>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</si>
  <si>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</si>
  <si>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</si>
  <si>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</si>
  <si>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</si>
  <si>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</si>
  <si>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</si>
  <si>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</si>
  <si>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</si>
  <si>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</si>
  <si>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</si>
  <si>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</si>
  <si>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</si>
  <si>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</si>
  <si>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</si>
  <si>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</si>
  <si>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</si>
  <si>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</si>
  <si>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</si>
  <si>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</si>
  <si>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</si>
  <si>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</si>
  <si>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</si>
  <si>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</si>
  <si>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</si>
  <si>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</si>
  <si>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</si>
  <si>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</si>
  <si>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</si>
  <si>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</si>
  <si>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</si>
  <si>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</si>
  <si>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</si>
  <si>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</si>
  <si>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</si>
  <si>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</si>
  <si>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</si>
  <si>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</si>
  <si>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</si>
  <si>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</si>
  <si>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</si>
  <si>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</si>
  <si>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</si>
  <si>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</si>
  <si>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</si>
  <si>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</si>
  <si>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</si>
  <si>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</si>
  <si>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</si>
  <si>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</si>
  <si>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</si>
  <si>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</si>
  <si>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</si>
  <si>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</si>
  <si>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</si>
  <si>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</si>
  <si>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</si>
  <si>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</si>
  <si>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</si>
  <si>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</si>
  <si>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</si>
  <si>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</si>
  <si>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</si>
  <si>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</si>
  <si>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</si>
  <si>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</si>
  <si>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</si>
  <si>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</si>
  <si>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</si>
  <si>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</si>
  <si>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</si>
  <si>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</si>
  <si>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</si>
  <si>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</si>
  <si>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</si>
  <si>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</si>
  <si>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</si>
  <si>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</si>
  <si>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</si>
  <si>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</si>
  <si>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</si>
  <si>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</si>
  <si>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</si>
  <si>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</si>
  <si>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</si>
  <si>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</si>
  <si>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</si>
  <si>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</si>
  <si>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</si>
  <si>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</si>
  <si>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</si>
  <si>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</si>
  <si>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</si>
  <si>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</si>
  <si>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</si>
  <si>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</si>
  <si>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</si>
  <si>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</si>
  <si>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</si>
  <si>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</si>
  <si>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</si>
  <si>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</si>
  <si>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</si>
  <si>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</si>
  <si>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</si>
  <si>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</si>
  <si>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</si>
  <si>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</si>
  <si>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</si>
  <si>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</si>
  <si>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</si>
  <si>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</si>
  <si>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</si>
  <si>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</si>
  <si>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</si>
  <si>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</si>
  <si>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</si>
  <si>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</si>
  <si>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</si>
  <si>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</si>
  <si>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</si>
  <si>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</si>
  <si>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</si>
  <si>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</si>
  <si>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</si>
  <si>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</si>
  <si>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</si>
  <si>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</si>
  <si>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</si>
  <si>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</si>
  <si>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</si>
  <si>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</si>
  <si>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</si>
  <si>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</si>
  <si>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</si>
  <si>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</si>
  <si>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</si>
  <si>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</si>
  <si>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</si>
  <si>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</si>
  <si>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</si>
  <si>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</si>
  <si>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</si>
  <si>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</si>
  <si>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</si>
  <si>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</si>
  <si>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</si>
  <si>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</si>
  <si>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</si>
  <si>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</si>
  <si>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</si>
  <si>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</si>
  <si>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</si>
  <si>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</si>
  <si>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</si>
  <si>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</si>
  <si>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</si>
  <si>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</si>
  <si>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</si>
  <si>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</si>
  <si>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</si>
  <si>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</si>
  <si>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</si>
  <si>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</si>
  <si>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</si>
  <si>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</si>
  <si>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</si>
  <si>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</si>
  <si>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</si>
  <si>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</si>
  <si>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</si>
  <si>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</si>
  <si>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</si>
  <si>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</si>
  <si>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</si>
  <si>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</si>
  <si>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</si>
  <si>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</si>
  <si>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</si>
  <si>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</si>
  <si>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</si>
  <si>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</si>
  <si>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</si>
  <si>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</si>
  <si>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</si>
  <si>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</si>
  <si>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</si>
  <si>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</si>
  <si>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</si>
  <si>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</si>
  <si>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</si>
  <si>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</si>
  <si>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</si>
  <si>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</si>
  <si>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</si>
  <si>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</si>
  <si>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</si>
  <si>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</si>
  <si>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</si>
  <si>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</si>
  <si>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</si>
  <si>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</si>
  <si>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</si>
  <si>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</si>
  <si>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</si>
  <si>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</si>
  <si>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</si>
  <si>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</si>
  <si>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</si>
  <si>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</si>
  <si>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</si>
  <si>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</si>
  <si>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</si>
  <si>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</si>
  <si>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</si>
  <si>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</si>
  <si>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</si>
  <si>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</si>
  <si>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</si>
  <si>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</si>
  <si>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</si>
  <si>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</si>
  <si>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</si>
  <si>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</si>
  <si>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</si>
  <si>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</si>
  <si>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</si>
  <si>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</si>
  <si>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</si>
  <si>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</si>
  <si>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</si>
  <si>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</si>
  <si>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</si>
  <si>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</si>
  <si>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</si>
  <si>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</si>
  <si>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</si>
  <si>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</si>
  <si>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</si>
  <si>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</si>
  <si>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</si>
  <si>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</si>
  <si>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</si>
  <si>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</si>
  <si>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</si>
  <si>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</si>
  <si>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</si>
  <si>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</si>
  <si>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</si>
  <si>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</si>
  <si>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</si>
  <si>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</si>
  <si>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</si>
  <si>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</si>
  <si>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</si>
  <si>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</si>
  <si>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</si>
  <si>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</si>
  <si>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</si>
  <si>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</si>
  <si>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</si>
  <si>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</si>
  <si>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</si>
  <si>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</si>
  <si>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</si>
  <si>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</si>
  <si>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</si>
  <si>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</si>
  <si>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</si>
  <si>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</si>
  <si>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</si>
  <si>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</si>
  <si>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</si>
  <si>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</si>
  <si>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</si>
  <si>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</si>
  <si>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</si>
  <si>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</si>
  <si>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</si>
  <si>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</si>
  <si>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</si>
  <si>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</si>
  <si>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</si>
  <si>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</si>
  <si>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</si>
  <si>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</si>
  <si>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</si>
  <si>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</si>
  <si>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</si>
  <si>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</si>
  <si>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</si>
  <si>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</si>
  <si>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</si>
  <si>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</si>
  <si>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</si>
  <si>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</si>
  <si>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</si>
  <si>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</si>
  <si>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</si>
  <si>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</si>
  <si>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</si>
  <si>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</si>
  <si>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</si>
  <si>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</si>
  <si>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</si>
  <si>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</si>
  <si>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</si>
  <si>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</si>
  <si>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</si>
  <si>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</si>
  <si>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</si>
  <si>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</si>
  <si>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</si>
  <si>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</si>
  <si>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</si>
  <si>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</si>
  <si>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</si>
  <si>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</si>
  <si>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</si>
  <si>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</si>
  <si>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</si>
  <si>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</si>
  <si>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</si>
  <si>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</si>
  <si>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</si>
  <si>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</si>
  <si>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</si>
  <si>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</si>
  <si>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</si>
  <si>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</si>
  <si>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</si>
  <si>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</si>
  <si>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</si>
  <si>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</si>
  <si>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</si>
  <si>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</si>
  <si>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</si>
  <si>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</si>
  <si>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</si>
  <si>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</si>
  <si>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</si>
  <si>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</si>
  <si>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</si>
  <si>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</si>
  <si>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</si>
  <si>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</si>
  <si>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</si>
  <si>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</si>
  <si>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</si>
  <si>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</si>
  <si>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</si>
  <si>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</si>
  <si>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</si>
  <si>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</si>
  <si>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</si>
  <si>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</si>
  <si>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</si>
  <si>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</si>
  <si>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</si>
  <si>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</si>
  <si>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</si>
  <si>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</si>
  <si>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</si>
  <si>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</si>
  <si>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</si>
  <si>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</si>
  <si>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</si>
  <si>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</si>
  <si>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</si>
  <si>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</si>
  <si>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</si>
  <si>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</si>
  <si>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</si>
  <si>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</si>
  <si>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</si>
  <si>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</si>
  <si>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</si>
  <si>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</si>
  <si>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</si>
  <si>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</si>
  <si>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</si>
  <si>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</si>
  <si>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</si>
  <si>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</si>
  <si>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</si>
  <si>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</si>
  <si>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</si>
  <si>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</si>
  <si>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</si>
  <si>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</si>
  <si>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</si>
  <si>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</si>
  <si>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</si>
  <si>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</si>
  <si>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</si>
  <si>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</si>
  <si>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</si>
  <si>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</si>
  <si>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</si>
  <si>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</si>
  <si>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</si>
  <si>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</si>
  <si>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</si>
  <si>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</si>
  <si>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</si>
  <si>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</si>
  <si>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</si>
  <si>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</si>
  <si>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</si>
  <si>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</si>
  <si>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</si>
  <si>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</si>
  <si>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</si>
  <si>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</si>
  <si>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</si>
  <si>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</si>
  <si>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</si>
  <si>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</si>
  <si>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</si>
  <si>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</si>
  <si>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</si>
  <si>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</si>
  <si>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</si>
  <si>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</si>
  <si>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</si>
  <si>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</si>
  <si>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</si>
  <si>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</si>
  <si>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</si>
  <si>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</si>
  <si>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</si>
  <si>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</si>
  <si>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</si>
  <si>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</si>
  <si>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</si>
  <si>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</si>
  <si>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</si>
  <si>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</si>
  <si>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</si>
  <si>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</si>
  <si>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</si>
  <si>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</si>
  <si>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</si>
  <si>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</si>
  <si>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</si>
  <si>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</si>
  <si>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</si>
  <si>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</si>
  <si>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</si>
  <si>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</si>
  <si>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</si>
  <si>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</si>
  <si>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</si>
  <si>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</si>
  <si>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</si>
  <si>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</si>
  <si>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</si>
  <si>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</si>
  <si>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</si>
  <si>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</si>
  <si>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</si>
  <si>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</si>
  <si>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</si>
  <si>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</si>
  <si>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</si>
  <si>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</si>
  <si>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</si>
  <si>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</si>
  <si>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</si>
  <si>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</si>
  <si>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</si>
  <si>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</si>
  <si>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</si>
  <si>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</si>
  <si>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</si>
  <si>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</si>
  <si>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</si>
  <si>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</si>
  <si>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</si>
  <si>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</si>
  <si>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</si>
  <si>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</si>
  <si>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</si>
  <si>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</si>
  <si>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</si>
  <si>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</si>
  <si>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</si>
  <si>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</si>
  <si>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</si>
  <si>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</si>
  <si>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</si>
  <si>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</si>
  <si>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</si>
  <si>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</si>
  <si>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</si>
  <si>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</si>
  <si>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</si>
  <si>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</si>
  <si>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</si>
  <si>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</si>
  <si>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</si>
  <si>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</si>
  <si>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</si>
  <si>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</si>
  <si>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</si>
  <si>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</si>
  <si>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</si>
  <si>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</si>
  <si>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</si>
  <si>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</si>
  <si>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</si>
  <si>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</si>
  <si>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</si>
  <si>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</si>
  <si>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</si>
  <si>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</si>
  <si>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</si>
  <si>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</si>
  <si>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</si>
  <si>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</si>
  <si>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</si>
  <si>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</si>
  <si>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</si>
  <si>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</si>
  <si>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</si>
  <si>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</si>
  <si>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</si>
  <si>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</si>
  <si>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</si>
  <si>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</si>
  <si>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</si>
  <si>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</si>
  <si>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</si>
  <si>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</si>
  <si>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</si>
  <si>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</si>
  <si>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</si>
  <si>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</si>
  <si>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</si>
  <si>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</si>
  <si>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</si>
  <si>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</si>
  <si>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</si>
  <si>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</si>
  <si>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</si>
  <si>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</si>
  <si>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</si>
  <si>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</si>
  <si>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</si>
  <si>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</si>
  <si>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</si>
  <si>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</si>
  <si>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</si>
  <si>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</si>
  <si>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</si>
  <si>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</si>
  <si>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</si>
  <si>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</si>
  <si>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</si>
  <si>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</si>
  <si>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</si>
  <si>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</si>
  <si>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</si>
  <si>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</si>
  <si>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</si>
  <si>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</si>
  <si>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</si>
  <si>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</si>
  <si>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</si>
  <si>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</si>
  <si>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</si>
  <si>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</si>
  <si>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</si>
  <si>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</si>
  <si>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</si>
  <si>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</si>
  <si>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</si>
  <si>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</si>
  <si>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</si>
  <si>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</si>
  <si>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</si>
  <si>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</si>
  <si>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</si>
  <si>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</si>
  <si>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</si>
  <si>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</si>
  <si>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</si>
  <si>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</si>
  <si>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</si>
  <si>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</si>
  <si>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</si>
  <si>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</si>
  <si>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</si>
  <si>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</si>
  <si>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</si>
  <si>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</si>
  <si>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</si>
  <si>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</si>
  <si>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</si>
  <si>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</si>
  <si>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</si>
  <si>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</si>
  <si>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</si>
  <si>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</si>
  <si>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</si>
  <si>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</si>
  <si>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</si>
  <si>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</si>
  <si>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</si>
  <si>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</si>
  <si>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</si>
  <si>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</si>
  <si>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</si>
  <si>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</si>
  <si>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</si>
  <si>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</si>
  <si>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</si>
  <si>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</si>
  <si>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</si>
  <si>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</si>
  <si>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</si>
  <si>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</si>
  <si>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</si>
  <si>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</si>
  <si>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</si>
  <si>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</si>
  <si>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</si>
  <si>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</si>
  <si>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</si>
  <si>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</si>
  <si>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</si>
  <si>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</si>
  <si>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</si>
  <si>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</si>
  <si>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</si>
  <si>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</si>
  <si>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</si>
  <si>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</si>
  <si>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</si>
  <si>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</si>
  <si>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</si>
  <si>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</si>
  <si>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</si>
  <si>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</si>
  <si>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</si>
  <si>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</si>
  <si>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</si>
  <si>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</si>
  <si>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</si>
  <si>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</si>
  <si>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</si>
  <si>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</si>
  <si>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</si>
  <si>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</si>
  <si>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</si>
  <si>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</si>
  <si>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</si>
  <si>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</si>
  <si>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</si>
  <si>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</si>
  <si>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</si>
  <si>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</si>
  <si>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</si>
  <si>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</si>
  <si>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</si>
  <si>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</si>
  <si>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</si>
  <si>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</si>
  <si>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</si>
  <si>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</si>
  <si>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</si>
  <si>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</si>
  <si>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</si>
  <si>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</si>
  <si>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</si>
  <si>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</si>
  <si>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</si>
  <si>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</si>
  <si>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</si>
  <si>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</si>
  <si>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</si>
  <si>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</si>
  <si>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</si>
  <si>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</si>
  <si>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</si>
  <si>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</si>
  <si>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</si>
  <si>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</si>
  <si>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</si>
  <si>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</si>
  <si>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</si>
  <si>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</si>
  <si>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</si>
  <si>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</si>
  <si>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</si>
  <si>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</si>
  <si>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</si>
  <si>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</si>
  <si>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</si>
  <si>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</si>
  <si>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</si>
  <si>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</si>
  <si>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</si>
  <si>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</si>
  <si>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</si>
  <si>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</si>
  <si>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</si>
  <si>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</si>
  <si>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</si>
  <si>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</si>
  <si>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</si>
  <si>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</si>
  <si>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</si>
  <si>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</si>
  <si>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</si>
  <si>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</si>
  <si>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</si>
  <si>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</si>
  <si>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</si>
  <si>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</si>
  <si>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</si>
  <si>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</si>
  <si>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</si>
  <si>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</si>
  <si>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</si>
  <si>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</si>
  <si>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</si>
  <si>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</si>
  <si>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</si>
  <si>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</si>
  <si>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</si>
  <si>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</si>
  <si>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</si>
  <si>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</si>
  <si>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</si>
  <si>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</si>
  <si>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</si>
  <si>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</si>
  <si>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</si>
  <si>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</si>
  <si>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</si>
  <si>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</si>
  <si>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</si>
  <si>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</si>
  <si>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</si>
  <si>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</si>
  <si>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</si>
  <si>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</si>
  <si>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</si>
  <si>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</si>
  <si>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</si>
  <si>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</si>
  <si>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</si>
  <si>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</si>
  <si>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</si>
  <si>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</si>
  <si>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</si>
  <si>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</si>
  <si>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</si>
  <si>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</si>
  <si>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</si>
  <si>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</si>
  <si>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</si>
  <si>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</si>
  <si>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</si>
  <si>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</si>
  <si>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</si>
  <si>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</si>
  <si>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</si>
  <si>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</si>
  <si>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</si>
  <si>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</si>
  <si>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</si>
  <si>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</si>
  <si>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</si>
  <si>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</si>
  <si>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</si>
  <si>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</si>
  <si>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</si>
  <si>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</si>
  <si>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</si>
  <si>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</si>
  <si>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</si>
  <si>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</si>
  <si>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</si>
  <si>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</si>
  <si>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</si>
  <si>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</si>
  <si>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</si>
  <si>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</si>
  <si>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</si>
  <si>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</si>
  <si>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</si>
  <si>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</si>
  <si>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</si>
  <si>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</si>
  <si>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</si>
  <si>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</si>
  <si>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</si>
  <si>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</si>
  <si>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</si>
  <si>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</si>
  <si>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</si>
  <si>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</si>
  <si>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</si>
  <si>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</si>
  <si>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</si>
  <si>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</si>
  <si>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</si>
  <si>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</si>
  <si>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</si>
  <si>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</si>
  <si>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</si>
  <si>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</si>
  <si>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</si>
  <si>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</si>
  <si>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</si>
  <si>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</si>
  <si>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</si>
  <si>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</si>
  <si>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</si>
  <si>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</si>
  <si>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</si>
  <si>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</si>
  <si>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</si>
  <si>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</si>
  <si>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</si>
  <si>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</si>
  <si>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</si>
  <si>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</si>
  <si>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</si>
  <si>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</si>
  <si>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</si>
  <si>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</si>
  <si>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</si>
  <si>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</si>
  <si>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</si>
  <si>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</si>
  <si>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</si>
  <si>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</si>
  <si>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</si>
  <si>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</si>
  <si>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</si>
  <si>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</si>
  <si>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</si>
  <si>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</si>
  <si>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</si>
  <si>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</si>
  <si>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</si>
  <si>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</si>
  <si>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</si>
  <si>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</si>
  <si>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</si>
  <si>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</si>
  <si>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</si>
  <si>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</si>
  <si>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</si>
  <si>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</si>
  <si>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</si>
  <si>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</si>
  <si>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</si>
  <si>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</si>
  <si>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</si>
  <si>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</si>
  <si>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</si>
  <si>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</si>
  <si>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</si>
  <si>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</si>
  <si>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</si>
  <si>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</si>
  <si>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</si>
  <si>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</si>
  <si>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</si>
  <si>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</si>
  <si>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</si>
  <si>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</si>
  <si>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</si>
  <si>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</si>
  <si>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</si>
  <si>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</si>
  <si>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</si>
  <si>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</si>
  <si>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</si>
  <si>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</si>
  <si>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</si>
  <si>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</si>
  <si>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</si>
  <si>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</si>
  <si>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</si>
  <si>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</si>
  <si>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</si>
  <si>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</si>
  <si>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</si>
  <si>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</si>
  <si>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</si>
  <si>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</si>
  <si>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</si>
  <si>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</si>
  <si>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</si>
  <si>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</si>
  <si>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</si>
  <si>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</si>
  <si>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</si>
  <si>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</si>
  <si>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</si>
  <si>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</si>
  <si>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</si>
  <si>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</si>
  <si>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</si>
  <si>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</si>
  <si>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</si>
  <si>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</si>
  <si>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</si>
  <si>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</si>
  <si>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</si>
  <si>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</si>
  <si>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</si>
  <si>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</si>
  <si>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</si>
  <si>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</si>
  <si>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</si>
  <si>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</si>
  <si>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</si>
  <si>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</si>
  <si>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</si>
  <si>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</si>
  <si>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</si>
  <si>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</si>
  <si>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</si>
  <si>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</si>
  <si>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</si>
  <si>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</si>
  <si>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</si>
  <si>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</si>
  <si>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</si>
  <si>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</si>
  <si>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</si>
  <si>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</si>
  <si>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</si>
  <si>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</si>
  <si>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</si>
  <si>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</si>
  <si>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</si>
  <si>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</si>
  <si>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</si>
  <si>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</si>
  <si>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</si>
  <si>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</si>
  <si>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</si>
  <si>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</si>
  <si>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</si>
  <si>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</si>
  <si>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</si>
  <si>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</si>
  <si>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</si>
  <si>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</si>
  <si>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</si>
  <si>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</si>
  <si>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</si>
  <si>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</si>
  <si>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</si>
  <si>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</si>
  <si>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</si>
  <si>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</si>
  <si>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</si>
  <si>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</si>
  <si>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</si>
  <si>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</si>
  <si>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</si>
  <si>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</si>
  <si>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</si>
  <si>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</si>
  <si>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</si>
  <si>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</si>
  <si>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</si>
  <si>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</si>
  <si>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</si>
  <si>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</si>
  <si>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</si>
  <si>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</si>
  <si>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</si>
  <si>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</si>
  <si>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</si>
  <si>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</si>
  <si>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</si>
  <si>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</si>
  <si>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</si>
  <si>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</si>
  <si>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</si>
  <si>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</si>
  <si>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</si>
  <si>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</si>
  <si>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</si>
  <si>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</si>
  <si>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</si>
  <si>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</si>
  <si>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</si>
  <si>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</si>
  <si>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</si>
  <si>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</si>
  <si>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</si>
  <si>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</si>
  <si>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</si>
  <si>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</si>
  <si>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</si>
  <si>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</si>
  <si>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</si>
  <si>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</si>
  <si>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</si>
  <si>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</si>
  <si>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</si>
  <si>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</si>
  <si>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</si>
  <si>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</si>
  <si>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</si>
  <si>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</si>
  <si>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</si>
  <si>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</si>
  <si>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</si>
  <si>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</si>
  <si>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</si>
  <si>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</si>
  <si>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</si>
  <si>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</si>
  <si>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</si>
  <si>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</si>
  <si>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</si>
  <si>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</si>
  <si>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</si>
  <si>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</si>
  <si>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</si>
  <si>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</si>
  <si>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</si>
  <si>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</si>
  <si>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</si>
  <si>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</si>
  <si>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</si>
  <si>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</si>
  <si>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</si>
  <si>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</si>
  <si>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</si>
  <si>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</si>
  <si>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</si>
  <si>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</si>
  <si>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</si>
  <si>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</si>
  <si>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</si>
  <si>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</si>
  <si>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</si>
  <si>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</si>
  <si>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</si>
  <si>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</si>
  <si>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</si>
  <si>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</si>
  <si>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</si>
  <si>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</si>
  <si>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</si>
  <si>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</si>
  <si>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</si>
  <si>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</si>
  <si>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</si>
  <si>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</si>
  <si>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</si>
  <si>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</si>
  <si>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</si>
  <si>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</si>
  <si>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</si>
  <si>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</si>
  <si>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</si>
  <si>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</si>
  <si>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</si>
  <si>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</si>
  <si>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</si>
  <si>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</si>
  <si>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</si>
  <si>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</si>
  <si>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</si>
  <si>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</si>
  <si>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</si>
  <si>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</si>
  <si>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</si>
  <si>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</si>
  <si>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</si>
  <si>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</si>
  <si>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</si>
  <si>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</si>
  <si>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</si>
  <si>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</si>
  <si>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</si>
  <si>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</si>
  <si>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</si>
  <si>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</si>
  <si>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</si>
  <si>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</si>
  <si>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</si>
  <si>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</si>
  <si>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</si>
  <si>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</si>
  <si>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</si>
  <si>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</si>
  <si>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</si>
  <si>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</si>
  <si>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</si>
  <si>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</si>
  <si>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</si>
  <si>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</si>
  <si>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</si>
  <si>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</si>
  <si>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</si>
  <si>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</si>
  <si>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</si>
  <si>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</si>
  <si>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</si>
  <si>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</si>
  <si>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</si>
  <si>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</si>
  <si>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</si>
  <si>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</si>
  <si>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</si>
  <si>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</si>
  <si>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</si>
  <si>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</si>
  <si>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</si>
  <si>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</si>
  <si>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</si>
  <si>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</si>
  <si>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</si>
  <si>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</si>
  <si>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</si>
  <si>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</si>
  <si>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</si>
  <si>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</si>
  <si>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</si>
  <si>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</si>
  <si>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</si>
  <si>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</si>
  <si>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</si>
  <si>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</si>
  <si>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</si>
  <si>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</si>
  <si>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</si>
  <si>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</si>
  <si>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</si>
  <si>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</si>
  <si>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</si>
  <si>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</si>
  <si>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</si>
  <si>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</si>
  <si>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</si>
  <si>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</si>
  <si>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</si>
  <si>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</si>
  <si>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</si>
  <si>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</si>
  <si>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</si>
  <si>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</si>
  <si>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</si>
  <si>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</si>
  <si>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</si>
  <si>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</si>
  <si>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</si>
  <si>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</si>
  <si>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</si>
  <si>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</si>
  <si>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</si>
  <si>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</si>
  <si>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</si>
  <si>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</si>
  <si>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</si>
  <si>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</si>
  <si>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</si>
  <si>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</si>
  <si>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</si>
  <si>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</si>
  <si>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</si>
  <si>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</si>
  <si>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</si>
  <si>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</si>
  <si>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</si>
  <si>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</si>
  <si>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</si>
  <si>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</si>
  <si>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</si>
  <si>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</si>
  <si>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</si>
  <si>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</si>
  <si>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</si>
  <si>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</si>
  <si>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</si>
  <si>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</si>
  <si>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</si>
  <si>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</si>
  <si>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</si>
  <si>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</si>
  <si>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</si>
  <si>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</si>
  <si>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</si>
  <si>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</si>
  <si>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</si>
  <si>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</si>
  <si>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</si>
  <si>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</si>
  <si>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</si>
  <si>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</si>
  <si>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</si>
  <si>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</si>
  <si>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</si>
  <si>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</si>
  <si>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</si>
  <si>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</si>
  <si>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</si>
  <si>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</si>
  <si>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</si>
  <si>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</si>
  <si>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</si>
  <si>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</si>
  <si>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</si>
  <si>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</si>
  <si>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</si>
  <si>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</si>
  <si>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</si>
  <si>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</si>
  <si>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</si>
  <si>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</si>
  <si>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</si>
  <si>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</si>
  <si>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</si>
  <si>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</si>
  <si>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</si>
  <si>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</si>
  <si>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</si>
  <si>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</si>
  <si>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</si>
  <si>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</si>
  <si>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</si>
  <si>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</si>
  <si>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</si>
  <si>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</si>
  <si>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</si>
  <si>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</si>
  <si>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</si>
  <si>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</si>
  <si>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</si>
  <si>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</si>
  <si>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</si>
  <si>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</si>
  <si>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</si>
  <si>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</si>
  <si>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</si>
  <si>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</si>
  <si>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</si>
  <si>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</si>
  <si>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</si>
  <si>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</si>
  <si>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</si>
  <si>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</si>
  <si>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</si>
  <si>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</si>
  <si>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</si>
  <si>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</si>
  <si>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</si>
  <si>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</si>
  <si>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</si>
  <si>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</si>
  <si>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</si>
  <si>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</si>
  <si>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</si>
  <si>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</si>
  <si>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</si>
  <si>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</si>
  <si>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</si>
  <si>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</si>
  <si>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</si>
  <si>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</si>
  <si>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</si>
  <si>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</si>
  <si>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</si>
  <si>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</si>
  <si>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</si>
  <si>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</si>
  <si>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</si>
  <si>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</si>
  <si>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</si>
  <si>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</si>
  <si>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</si>
  <si>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</si>
  <si>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</si>
  <si>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</si>
  <si>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</si>
  <si>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</si>
  <si>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</si>
  <si>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</si>
  <si>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</si>
  <si>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</si>
  <si>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</si>
  <si>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</si>
  <si>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</si>
  <si>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</si>
  <si>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</si>
  <si>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</si>
  <si>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</si>
  <si>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</si>
  <si>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</si>
  <si>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</si>
  <si>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</si>
  <si>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</si>
  <si>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</si>
  <si>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</si>
  <si>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</si>
  <si>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</si>
  <si>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</si>
  <si>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</si>
  <si>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</si>
  <si>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</si>
  <si>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</si>
  <si>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</si>
  <si>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</si>
  <si>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</si>
  <si>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</si>
  <si>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</si>
  <si>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</si>
  <si>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</si>
  <si>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</si>
  <si>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</si>
  <si>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</si>
  <si>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</si>
  <si>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</si>
  <si>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</si>
  <si>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</si>
  <si>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</si>
  <si>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</si>
  <si>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</si>
  <si>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</si>
  <si>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</si>
  <si>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</si>
  <si>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</si>
  <si>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</si>
  <si>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</si>
  <si>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</si>
  <si>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</si>
  <si>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</si>
  <si>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</si>
  <si>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</si>
  <si>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</si>
  <si>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</si>
  <si>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</si>
  <si>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</si>
  <si>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</si>
  <si>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</si>
  <si>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</si>
  <si>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</si>
  <si>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</si>
  <si>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</si>
  <si>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</si>
  <si>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</si>
  <si>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</si>
  <si>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</si>
  <si>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</si>
  <si>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</si>
  <si>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</si>
  <si>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</si>
  <si>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</si>
  <si>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</si>
  <si>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</si>
  <si>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</si>
  <si>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</si>
  <si>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</si>
  <si>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</si>
  <si>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</si>
  <si>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</si>
  <si>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</si>
  <si>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</si>
  <si>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</si>
  <si>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</si>
  <si>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</si>
  <si>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</si>
  <si>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</si>
  <si>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</si>
  <si>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</si>
  <si>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</si>
  <si>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</si>
  <si>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</si>
  <si>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</si>
  <si>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</si>
  <si>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</si>
  <si>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</si>
  <si>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</si>
  <si>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</si>
  <si>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</si>
  <si>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</si>
  <si>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</si>
  <si>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</si>
  <si>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</si>
  <si>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</si>
  <si>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</si>
  <si>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</si>
  <si>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</si>
  <si>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</si>
  <si>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</si>
  <si>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</si>
  <si>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</si>
  <si>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</si>
  <si>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</si>
  <si>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</si>
  <si>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</si>
  <si>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</si>
  <si>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</si>
  <si>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</si>
  <si>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</si>
  <si>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</si>
  <si>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</si>
  <si>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</si>
  <si>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</si>
  <si>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</si>
  <si>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</si>
  <si>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</si>
  <si>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</si>
  <si>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</si>
  <si>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</si>
  <si>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</si>
  <si>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</si>
  <si>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</si>
  <si>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</si>
  <si>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</si>
  <si>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</si>
  <si>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</si>
  <si>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</si>
  <si>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</si>
  <si>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</si>
  <si>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</si>
  <si>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</si>
  <si>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</si>
  <si>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</si>
  <si>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</si>
  <si>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</si>
  <si>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</si>
  <si>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</si>
  <si>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</si>
  <si>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</si>
  <si>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</si>
  <si>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</si>
  <si>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</si>
  <si>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</si>
  <si>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</si>
  <si>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</si>
  <si>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</si>
  <si>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</si>
  <si>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</si>
  <si>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</si>
  <si>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</si>
  <si>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</si>
  <si>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</si>
  <si>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</si>
  <si>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</si>
  <si>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</si>
  <si>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</si>
  <si>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</si>
  <si>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</si>
  <si>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</si>
  <si>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</si>
  <si>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</si>
  <si>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</si>
  <si>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</si>
  <si>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</si>
  <si>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</si>
  <si>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</si>
  <si>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</si>
  <si>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</si>
  <si>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</si>
  <si>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</si>
  <si>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</si>
  <si>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</si>
  <si>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</si>
  <si>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</si>
  <si>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</si>
  <si>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</si>
  <si>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</si>
  <si>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</si>
  <si>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</si>
  <si>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</si>
  <si>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</si>
  <si>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</si>
  <si>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</si>
  <si>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</si>
  <si>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</si>
  <si>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</si>
  <si>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</si>
  <si>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</si>
  <si>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</si>
  <si>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</si>
  <si>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</si>
  <si>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</si>
  <si>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</si>
  <si>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</si>
  <si>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</si>
  <si>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</si>
  <si>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</si>
  <si>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</si>
  <si>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</si>
  <si>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</si>
  <si>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</si>
  <si>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</si>
  <si>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</si>
  <si>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</si>
  <si>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</si>
  <si>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</si>
  <si>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</si>
  <si>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</si>
  <si>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</si>
  <si>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</si>
  <si>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</si>
  <si>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</si>
  <si>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</si>
  <si>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</si>
  <si>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</si>
  <si>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</si>
  <si>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</si>
  <si>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</si>
  <si>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</si>
  <si>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</si>
  <si>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</si>
  <si>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</si>
  <si>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</si>
  <si>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</si>
  <si>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</si>
  <si>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</si>
  <si>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</si>
  <si>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</si>
  <si>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</si>
  <si>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</si>
  <si>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</si>
  <si>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</si>
  <si>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</si>
  <si>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</si>
  <si>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</si>
  <si>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</si>
  <si>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</si>
  <si>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</si>
  <si>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</si>
  <si>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</si>
  <si>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</si>
  <si>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</si>
  <si>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</si>
  <si>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</si>
  <si>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</si>
  <si>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</si>
  <si>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</si>
  <si>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</si>
  <si>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</si>
  <si>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</si>
  <si>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</si>
  <si>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</si>
  <si>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</si>
  <si>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</si>
  <si>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</si>
  <si>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</si>
  <si>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</si>
  <si>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</si>
  <si>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</si>
  <si>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</si>
  <si>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</si>
  <si>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</si>
  <si>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</si>
  <si>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</si>
  <si>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</si>
  <si>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</si>
  <si>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</si>
  <si>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</si>
  <si>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</si>
  <si>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</si>
  <si>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</si>
  <si>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</si>
  <si>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</si>
  <si>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</si>
  <si>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</si>
  <si>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</si>
  <si>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</si>
  <si>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</si>
  <si>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</si>
  <si>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</si>
  <si>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</si>
  <si>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</si>
  <si>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</si>
  <si>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</si>
  <si>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</si>
  <si>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</si>
  <si>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</si>
  <si>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</si>
  <si>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</si>
  <si>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</si>
  <si>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</si>
  <si>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</si>
  <si>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</si>
  <si>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</si>
  <si>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</si>
  <si>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</si>
  <si>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</si>
  <si>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</si>
  <si>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</si>
  <si>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</si>
  <si>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</si>
  <si>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</si>
  <si>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</si>
  <si>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</si>
  <si>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</si>
  <si>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</si>
  <si>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</si>
  <si>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</si>
  <si>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</si>
  <si>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</si>
  <si>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</si>
  <si>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</si>
  <si>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</si>
  <si>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</si>
  <si>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</si>
  <si>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</si>
  <si>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</si>
  <si>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</si>
  <si>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</si>
  <si>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</si>
  <si>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</si>
  <si>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</si>
  <si>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</si>
  <si>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</si>
  <si>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</si>
  <si>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</si>
  <si>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</si>
  <si>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</si>
  <si>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</si>
  <si>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</si>
  <si>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</si>
  <si>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</si>
  <si>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</si>
  <si>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</si>
  <si>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</si>
  <si>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</si>
  <si>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</si>
  <si>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</si>
  <si>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</si>
  <si>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</si>
  <si>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</si>
  <si>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</si>
  <si>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</si>
  <si>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</si>
  <si>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</si>
  <si>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</si>
  <si>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</si>
  <si>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</si>
  <si>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</si>
  <si>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</si>
  <si>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</si>
  <si>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</si>
  <si>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</si>
  <si>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</si>
  <si>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</si>
  <si>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</si>
  <si>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</si>
  <si>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</si>
  <si>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</si>
  <si>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</si>
  <si>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</si>
  <si>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</si>
  <si>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</si>
  <si>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</si>
  <si>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</si>
  <si>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</si>
  <si>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</si>
  <si>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</si>
  <si>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</si>
  <si>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</si>
  <si>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</si>
  <si>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</si>
  <si>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</si>
  <si>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</si>
  <si>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</si>
  <si>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</si>
  <si>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</si>
  <si>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</si>
  <si>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</si>
  <si>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</si>
  <si>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</si>
  <si>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</si>
  <si>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</si>
  <si>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</si>
  <si>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</si>
  <si>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</si>
  <si>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</si>
  <si>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</si>
  <si>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</si>
  <si>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</si>
  <si>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</si>
  <si>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</si>
  <si>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</si>
  <si>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</si>
  <si>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</si>
  <si>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</si>
  <si>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</si>
  <si>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</si>
  <si>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</si>
  <si>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</si>
  <si>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</si>
  <si>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</si>
  <si>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</si>
  <si>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</si>
  <si>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</si>
  <si>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</si>
  <si>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</si>
  <si>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</si>
  <si>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</si>
  <si>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</si>
  <si>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</si>
  <si>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</si>
  <si>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</si>
  <si>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</si>
  <si>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</si>
  <si>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</si>
  <si>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</si>
  <si>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</si>
  <si>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</si>
  <si>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</si>
  <si>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</si>
  <si>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</si>
  <si>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</si>
  <si>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</si>
  <si>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</si>
  <si>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</si>
  <si>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</si>
  <si>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</si>
  <si>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</si>
  <si>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</si>
  <si>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</si>
  <si>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</si>
  <si>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</si>
  <si>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</si>
  <si>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</si>
  <si>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</si>
  <si>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</si>
  <si>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</si>
  <si>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</si>
  <si>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</si>
  <si>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</si>
  <si>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</si>
  <si>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</si>
  <si>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</si>
  <si>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</si>
  <si>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</si>
  <si>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</si>
  <si>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</si>
  <si>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</si>
  <si>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</si>
  <si>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</si>
  <si>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</si>
  <si>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</si>
  <si>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</si>
  <si>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</si>
  <si>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</si>
  <si>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</si>
  <si>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</si>
  <si>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</si>
  <si>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</si>
  <si>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</si>
  <si>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</si>
  <si>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</si>
  <si>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</si>
  <si>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</si>
  <si>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</si>
  <si>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</si>
  <si>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</si>
  <si>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</si>
  <si>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</si>
  <si>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</si>
  <si>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</si>
  <si>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</si>
  <si>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</si>
  <si>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</si>
  <si>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</si>
  <si>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</si>
  <si>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</si>
  <si>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</si>
  <si>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</si>
  <si>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</si>
  <si>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</si>
  <si>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</si>
  <si>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</si>
  <si>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</si>
  <si>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</si>
  <si>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</si>
  <si>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</si>
  <si>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</si>
  <si>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</si>
  <si>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</si>
  <si>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</si>
  <si>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</si>
  <si>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</si>
  <si>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</si>
  <si>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</si>
  <si>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</si>
  <si>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</si>
  <si>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</si>
  <si>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</si>
  <si>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</si>
  <si>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</si>
  <si>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</si>
  <si>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</si>
  <si>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</si>
  <si>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</si>
  <si>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</si>
  <si>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</si>
  <si>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</si>
  <si>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</si>
  <si>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</si>
  <si>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</si>
  <si>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</si>
  <si>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</si>
  <si>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</si>
  <si>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</si>
  <si>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</si>
  <si>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</si>
  <si>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</si>
  <si>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</si>
  <si>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</si>
  <si>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</si>
  <si>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</si>
  <si>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</si>
  <si>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</si>
  <si>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</si>
  <si>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</si>
  <si>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</si>
  <si>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</si>
  <si>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</si>
  <si>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</si>
  <si>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</si>
  <si>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</si>
  <si>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</si>
  <si>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</si>
  <si>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</si>
  <si>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</si>
  <si>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</si>
  <si>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</si>
  <si>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</si>
  <si>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</si>
  <si>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</si>
  <si>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</si>
  <si>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</si>
  <si>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</si>
  <si>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</si>
  <si>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</si>
  <si>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</si>
  <si>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</si>
  <si>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</si>
  <si>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</si>
  <si>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</si>
  <si>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</si>
  <si>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</si>
  <si>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</si>
  <si>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</si>
  <si>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</si>
  <si>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</si>
  <si>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</si>
  <si>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</si>
  <si>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</si>
  <si>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</si>
  <si>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</si>
  <si>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</si>
  <si>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</si>
  <si>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</si>
  <si>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</si>
  <si>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</si>
  <si>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</si>
  <si>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</si>
  <si>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</si>
  <si>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</si>
  <si>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</si>
  <si>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</si>
  <si>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</si>
  <si>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</si>
  <si>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</si>
  <si>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</si>
  <si>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</si>
  <si>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</si>
  <si>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</si>
  <si>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</si>
  <si>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</si>
  <si>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</si>
  <si>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</si>
  <si>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</si>
  <si>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</si>
  <si>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</si>
  <si>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</si>
  <si>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</si>
  <si>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</si>
  <si>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</si>
  <si>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</si>
  <si>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</si>
  <si>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</si>
  <si>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</si>
  <si>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</si>
  <si>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</si>
  <si>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</si>
  <si>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</si>
  <si>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</si>
  <si>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</si>
  <si>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</si>
  <si>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</si>
  <si>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</si>
  <si>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</si>
  <si>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</si>
  <si>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</si>
  <si>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</si>
  <si>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</si>
  <si>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</si>
  <si>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</si>
  <si>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</si>
  <si>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</si>
  <si>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</si>
  <si>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</si>
  <si>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</si>
  <si>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</si>
  <si>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</si>
  <si>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</si>
  <si>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</si>
  <si>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</si>
  <si>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</si>
  <si>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</si>
  <si>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</si>
  <si>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</si>
  <si>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</si>
  <si>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</si>
  <si>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</si>
  <si>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</si>
  <si>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</si>
  <si>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</si>
  <si>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</si>
  <si>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</si>
  <si>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</si>
  <si>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</si>
  <si>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</si>
  <si>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</si>
  <si>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</si>
  <si>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</si>
  <si>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</si>
  <si>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</si>
  <si>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</si>
  <si>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</si>
  <si>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</si>
  <si>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</si>
  <si>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</si>
  <si>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</si>
  <si>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</si>
  <si>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</si>
  <si>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</si>
  <si>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</si>
  <si>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</si>
  <si>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</si>
  <si>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</si>
  <si>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</si>
  <si>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</si>
  <si>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</si>
  <si>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</si>
  <si>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</si>
  <si>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</si>
  <si>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</si>
  <si>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</si>
  <si>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</si>
  <si>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</si>
  <si>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</si>
  <si>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</si>
  <si>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</si>
  <si>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</si>
  <si>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</si>
  <si>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</si>
  <si>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</si>
  <si>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</si>
  <si>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</si>
  <si>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</si>
  <si>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</si>
  <si>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</si>
  <si>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</si>
  <si>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</si>
  <si>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</si>
  <si>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</si>
  <si>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</si>
  <si>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</si>
  <si>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</si>
  <si>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</si>
  <si>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</si>
  <si>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</si>
  <si>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</si>
  <si>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</si>
  <si>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</si>
  <si>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</si>
  <si>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</si>
  <si>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</si>
  <si>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</si>
  <si>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</si>
  <si>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</si>
  <si>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</si>
  <si>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</si>
  <si>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</si>
  <si>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</si>
  <si>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</si>
  <si>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</si>
  <si>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</si>
  <si>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</si>
  <si>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</si>
  <si>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</si>
  <si>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</si>
  <si>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</si>
  <si>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</si>
  <si>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</si>
  <si>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</si>
  <si>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</si>
  <si>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</si>
  <si>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</si>
  <si>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</si>
  <si>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</si>
  <si>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</si>
  <si>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</si>
  <si>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</si>
  <si>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</si>
  <si>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</si>
  <si>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</si>
  <si>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</si>
  <si>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</si>
  <si>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</si>
  <si>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</si>
  <si>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</si>
  <si>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</si>
  <si>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</si>
  <si>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</si>
  <si>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</si>
  <si>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</si>
  <si>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</si>
  <si>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</si>
  <si>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</si>
  <si>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</si>
  <si>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</si>
  <si>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</si>
  <si>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</si>
  <si>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</si>
  <si>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</si>
  <si>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</si>
  <si>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</si>
  <si>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</si>
  <si>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</si>
  <si>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</si>
  <si>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</si>
  <si>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</si>
  <si>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</si>
  <si>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</si>
  <si>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</si>
  <si>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</si>
  <si>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</si>
  <si>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</si>
  <si>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</si>
  <si>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</si>
  <si>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</si>
  <si>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</si>
  <si>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</si>
  <si>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</si>
  <si>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</si>
  <si>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</si>
  <si>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</si>
  <si>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</si>
  <si>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</si>
  <si>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</si>
  <si>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</si>
  <si>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</si>
  <si>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</si>
  <si>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</si>
  <si>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</si>
  <si>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</si>
  <si>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</si>
  <si>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</si>
  <si>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</si>
  <si>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</si>
  <si>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</si>
  <si>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</si>
  <si>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</si>
  <si>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</si>
  <si>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</si>
  <si>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</si>
  <si>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</si>
  <si>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</si>
  <si>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</si>
  <si>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</si>
  <si>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</si>
  <si>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</si>
  <si>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</si>
  <si>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</si>
  <si>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</si>
  <si>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</si>
  <si>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</si>
  <si>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</si>
  <si>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</si>
  <si>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</si>
  <si>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</si>
  <si>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</si>
  <si>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</si>
  <si>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</si>
  <si>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</si>
  <si>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</si>
  <si>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</si>
  <si>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</si>
  <si>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</si>
  <si>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</si>
  <si>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</si>
  <si>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</si>
  <si>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</si>
  <si>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</si>
  <si>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</si>
  <si>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</si>
  <si>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</si>
  <si>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</si>
  <si>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</si>
  <si>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</si>
  <si>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</si>
  <si>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</si>
  <si>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</si>
  <si>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</si>
  <si>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</si>
  <si>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</si>
  <si>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</si>
  <si>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</si>
  <si>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</si>
  <si>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</si>
  <si>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</si>
  <si>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</si>
  <si>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</si>
  <si>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</si>
  <si>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</si>
  <si>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</si>
  <si>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</si>
  <si>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</si>
  <si>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</si>
  <si>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</si>
  <si>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</si>
  <si>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</si>
  <si>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</si>
  <si>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</si>
  <si>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</si>
  <si>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</si>
  <si>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</si>
  <si>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</si>
  <si>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</si>
  <si>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</si>
  <si>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</si>
  <si>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</si>
  <si>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</si>
  <si>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</si>
  <si>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</si>
  <si>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</si>
  <si>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</si>
  <si>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</si>
  <si>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</si>
  <si>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</si>
  <si>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</si>
  <si>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</si>
  <si>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</si>
  <si>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</si>
  <si>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</si>
  <si>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</si>
  <si>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</si>
  <si>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</si>
  <si>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</si>
  <si>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</si>
  <si>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</si>
  <si>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</si>
  <si>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</si>
  <si>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</si>
  <si>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</si>
  <si>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</si>
  <si>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</si>
  <si>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</si>
  <si>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</si>
  <si>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</si>
  <si>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</si>
  <si>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</si>
  <si>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</si>
  <si>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</si>
  <si>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</si>
  <si>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</si>
  <si>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</si>
  <si>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</si>
  <si>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</si>
  <si>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</si>
  <si>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</si>
  <si>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</si>
  <si>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</si>
  <si>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</si>
  <si>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</si>
  <si>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</si>
  <si>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</si>
  <si>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</si>
  <si>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</si>
  <si>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</si>
  <si>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</si>
  <si>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</si>
  <si>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</si>
  <si>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</si>
  <si>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</si>
  <si>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</si>
  <si>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</si>
  <si>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</si>
  <si>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</si>
  <si>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</si>
  <si>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</si>
  <si>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</si>
  <si>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</si>
  <si>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</si>
  <si>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</si>
  <si>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</si>
  <si>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</si>
  <si>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</si>
  <si>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</si>
  <si>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</si>
  <si>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</si>
  <si>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</si>
  <si>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</si>
  <si>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</si>
  <si>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</si>
  <si>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</si>
  <si>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</si>
  <si>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</si>
  <si>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</si>
  <si>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</si>
  <si>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</si>
  <si>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</si>
  <si>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</si>
  <si>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</si>
  <si>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</si>
  <si>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</si>
  <si>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</si>
  <si>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</si>
  <si>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</si>
  <si>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</si>
  <si>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</si>
  <si>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</si>
  <si>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</si>
  <si>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</si>
  <si>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</si>
  <si>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</si>
  <si>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</si>
  <si>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</si>
  <si>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</si>
  <si>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</si>
  <si>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</si>
  <si>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</si>
  <si>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</si>
  <si>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</si>
  <si>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</si>
  <si>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</si>
  <si>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</si>
  <si>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</si>
  <si>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</si>
  <si>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</si>
  <si>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</si>
  <si>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</si>
  <si>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</si>
  <si>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</si>
  <si>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</si>
  <si>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</si>
  <si>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</si>
  <si>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</si>
  <si>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</si>
  <si>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</si>
  <si>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</si>
  <si>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</si>
  <si>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</si>
  <si>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</si>
  <si>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</si>
  <si>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</si>
  <si>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</si>
  <si>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</si>
  <si>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</si>
  <si>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</si>
  <si>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</si>
  <si>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</si>
  <si>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</si>
  <si>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</si>
  <si>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</si>
  <si>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</si>
  <si>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</si>
  <si>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</si>
  <si>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</si>
  <si>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</si>
  <si>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</si>
  <si>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</si>
  <si>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</si>
  <si>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</si>
  <si>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</si>
  <si>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</si>
  <si>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</si>
  <si>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</si>
  <si>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</si>
  <si>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</si>
  <si>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</si>
  <si>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</si>
  <si>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</si>
  <si>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</si>
  <si>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</si>
  <si>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</si>
  <si>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</si>
  <si>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</si>
  <si>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</si>
  <si>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</si>
  <si>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</si>
  <si>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</si>
  <si>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</si>
  <si>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</si>
  <si>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</si>
  <si>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</si>
  <si>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</si>
  <si>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</si>
  <si>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</si>
  <si>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</si>
  <si>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</si>
  <si>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</si>
  <si>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</si>
  <si>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</si>
  <si>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</si>
  <si>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</si>
  <si>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</si>
  <si>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</si>
  <si>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</si>
  <si>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</si>
  <si>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</si>
  <si>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</si>
  <si>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</si>
  <si>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</si>
  <si>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</si>
  <si>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</si>
  <si>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</si>
  <si>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</si>
  <si>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</si>
  <si>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</si>
  <si>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</si>
  <si>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</si>
  <si>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</si>
  <si>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</si>
  <si>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</si>
  <si>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</si>
  <si>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</si>
  <si>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</si>
  <si>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</si>
  <si>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</si>
  <si>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</si>
  <si>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</si>
  <si>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</si>
  <si>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</si>
  <si>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</si>
  <si>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</si>
  <si>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</si>
  <si>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</si>
  <si>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</si>
  <si>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</si>
  <si>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</si>
  <si>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</si>
  <si>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</si>
  <si>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</si>
  <si>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</si>
  <si>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</si>
  <si>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</si>
  <si>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</si>
  <si>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</si>
  <si>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</si>
  <si>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</si>
  <si>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</si>
  <si>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</si>
  <si>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</si>
  <si>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</si>
  <si>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</si>
  <si>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</si>
  <si>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</si>
  <si>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</si>
  <si>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</si>
  <si>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</si>
  <si>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</si>
  <si>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</si>
  <si>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</si>
  <si>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</si>
  <si>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</si>
  <si>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</si>
  <si>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</si>
  <si>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</si>
  <si>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</si>
  <si>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</si>
  <si>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</si>
  <si>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</si>
  <si>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</si>
  <si>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</si>
  <si>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</si>
  <si>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</si>
  <si>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</si>
  <si>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</si>
  <si>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</si>
  <si>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</si>
  <si>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</si>
  <si>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</si>
  <si>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</si>
  <si>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</si>
  <si>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</si>
  <si>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</si>
  <si>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</si>
  <si>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</si>
  <si>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</si>
  <si>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</si>
  <si>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</si>
  <si>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</si>
  <si>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</si>
  <si>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</si>
  <si>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</si>
  <si>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</si>
  <si>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</si>
  <si>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</si>
  <si>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</si>
  <si>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</si>
  <si>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</si>
  <si>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</si>
  <si>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</si>
  <si>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</si>
  <si>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</si>
  <si>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</si>
  <si>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</si>
  <si>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</si>
  <si>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</si>
  <si>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</si>
  <si>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</si>
  <si>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</si>
  <si>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</si>
  <si>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</si>
  <si>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</si>
  <si>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</si>
  <si>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</si>
  <si>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</si>
  <si>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</si>
  <si>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</si>
  <si>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</si>
  <si>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</si>
  <si>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</si>
  <si>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</si>
  <si>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</si>
  <si>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</si>
  <si>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</si>
  <si>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</si>
  <si>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</si>
  <si>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</si>
  <si>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</si>
  <si>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</si>
  <si>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</si>
  <si>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</si>
  <si>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</si>
  <si>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</si>
  <si>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</si>
  <si>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</si>
  <si>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</si>
  <si>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</si>
  <si>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</si>
  <si>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</si>
  <si>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</si>
  <si>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</si>
  <si>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</si>
  <si>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</si>
  <si>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</si>
  <si>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</si>
  <si>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</si>
  <si>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</si>
  <si>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</si>
  <si>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</si>
  <si>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</si>
  <si>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</si>
  <si>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</si>
  <si>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</si>
  <si>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</si>
  <si>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</si>
  <si>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</si>
  <si>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</si>
  <si>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</si>
  <si>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</si>
  <si>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</si>
  <si>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</si>
  <si>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</si>
  <si>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</si>
  <si>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</si>
  <si>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</si>
  <si>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</si>
  <si>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</si>
  <si>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</si>
  <si>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</si>
  <si>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</si>
  <si>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</si>
  <si>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</si>
  <si>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</si>
  <si>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</si>
  <si>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</si>
  <si>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</si>
  <si>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</si>
  <si>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</si>
  <si>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</si>
  <si>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</si>
  <si>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</si>
  <si>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</si>
  <si>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</si>
  <si>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</si>
  <si>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</si>
  <si>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</si>
  <si>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</si>
  <si>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</si>
  <si>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</si>
  <si>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</si>
  <si>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</si>
  <si>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</si>
  <si>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</si>
  <si>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</si>
  <si>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</si>
  <si>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</si>
  <si>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</si>
  <si>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</si>
  <si>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</si>
  <si>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</si>
  <si>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</si>
  <si>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</si>
  <si>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</si>
  <si>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</si>
  <si>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</si>
  <si>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</si>
  <si>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</si>
  <si>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</si>
  <si>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</si>
  <si>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</si>
  <si>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</si>
  <si>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</si>
  <si>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</si>
  <si>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</si>
  <si>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</si>
  <si>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</si>
  <si>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</si>
  <si>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</si>
  <si>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</si>
  <si>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</si>
  <si>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</si>
  <si>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</si>
  <si>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</si>
  <si>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</si>
  <si>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</si>
  <si>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</si>
  <si>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</si>
  <si>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</si>
  <si>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</si>
  <si>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</si>
  <si>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</si>
  <si>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</si>
  <si>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</si>
  <si>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</si>
  <si>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</si>
  <si>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</si>
  <si>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</si>
  <si>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</si>
  <si>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</si>
  <si>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</si>
  <si>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</si>
  <si>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</si>
  <si>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</si>
  <si>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</si>
  <si>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</si>
  <si>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</si>
  <si>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</si>
  <si>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</si>
  <si>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</si>
  <si>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</si>
  <si>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</si>
  <si>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</si>
  <si>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</si>
  <si>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</si>
  <si>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</si>
  <si>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</si>
  <si>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</si>
  <si>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</si>
  <si>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</si>
  <si>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</si>
  <si>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</si>
  <si>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</si>
  <si>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</si>
  <si>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</si>
  <si>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</si>
  <si>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</si>
  <si>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</si>
  <si>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</si>
  <si>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</si>
  <si>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</si>
  <si>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</si>
  <si>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</si>
  <si>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</si>
  <si>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</si>
  <si>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</si>
  <si>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</si>
  <si>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</si>
  <si>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</si>
  <si>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</si>
  <si>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</si>
  <si>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</si>
  <si>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</si>
  <si>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</si>
  <si>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</si>
  <si>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</si>
  <si>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</si>
  <si>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</si>
  <si>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</si>
  <si>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</si>
  <si>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</si>
  <si>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</si>
  <si>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</si>
  <si>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</si>
  <si>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</si>
  <si>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</si>
  <si>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</si>
  <si>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</si>
  <si>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</si>
  <si>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</si>
  <si>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</si>
  <si>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</si>
  <si>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</si>
  <si>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</si>
  <si>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</si>
  <si>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</si>
  <si>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</si>
  <si>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</si>
  <si>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</si>
  <si>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</si>
  <si>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</si>
  <si>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</si>
  <si>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</si>
  <si>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</si>
  <si>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</si>
  <si>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</si>
  <si>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</si>
  <si>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</si>
  <si>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</si>
  <si>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</si>
  <si>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</si>
  <si>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</si>
  <si>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</si>
  <si>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</si>
  <si>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</si>
  <si>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</si>
  <si>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</si>
  <si>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</si>
  <si>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</si>
  <si>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</si>
  <si>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</si>
  <si>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</si>
  <si>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</si>
  <si>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</si>
  <si>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</si>
  <si>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</si>
  <si>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</si>
  <si>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</si>
  <si>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</si>
  <si>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</si>
  <si>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</si>
  <si>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</si>
  <si>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</si>
  <si>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</si>
  <si>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</si>
  <si>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</si>
  <si>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</si>
  <si>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</si>
  <si>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</si>
  <si>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</si>
  <si>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</si>
  <si>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</si>
  <si>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</si>
  <si>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</si>
  <si>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</si>
  <si>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</si>
  <si>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</si>
  <si>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</si>
  <si>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</si>
  <si>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</si>
  <si>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</si>
  <si>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</si>
  <si>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</si>
  <si>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</si>
  <si>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</si>
  <si>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</si>
  <si>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</si>
  <si>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</si>
  <si>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</si>
  <si>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</si>
  <si>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</si>
  <si>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</si>
  <si>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</si>
  <si>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</si>
  <si>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</si>
  <si>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</si>
  <si>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</si>
  <si>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</si>
  <si>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</si>
  <si>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</si>
  <si>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</si>
  <si>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</si>
  <si>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</si>
  <si>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</si>
  <si>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</si>
  <si>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</si>
  <si>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</si>
  <si>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</si>
  <si>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</si>
  <si>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</si>
  <si>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</si>
  <si>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</si>
  <si>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</si>
  <si>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</si>
  <si>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</si>
  <si>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</si>
  <si>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</si>
  <si>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</si>
  <si>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</si>
  <si>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</si>
  <si>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</si>
  <si>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</si>
  <si>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</si>
  <si>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</si>
  <si>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</si>
  <si>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</si>
  <si>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</si>
  <si>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</si>
  <si>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</si>
  <si>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</si>
  <si>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</si>
  <si>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</si>
  <si>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</si>
  <si>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</si>
  <si>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</si>
  <si>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</si>
  <si>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</si>
  <si>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</si>
  <si>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</si>
  <si>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</si>
  <si>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</si>
  <si>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</si>
  <si>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</si>
  <si>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</si>
  <si>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</si>
  <si>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</si>
  <si>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</si>
  <si>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</si>
  <si>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</si>
  <si>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</si>
  <si>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</si>
  <si>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</si>
  <si>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</si>
  <si>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</si>
  <si>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</si>
  <si>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</si>
  <si>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</si>
  <si>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</si>
  <si>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</si>
  <si>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</si>
  <si>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</si>
  <si>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</si>
  <si>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</si>
  <si>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</si>
  <si>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</si>
  <si>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</si>
  <si>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</si>
  <si>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</si>
  <si>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</si>
  <si>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</si>
  <si>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</si>
  <si>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</si>
  <si>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</si>
  <si>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</si>
  <si>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</si>
  <si>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</si>
  <si>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</si>
  <si>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</si>
  <si>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</si>
  <si>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</si>
  <si>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</si>
  <si>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</si>
  <si>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</si>
  <si>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</si>
  <si>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</si>
  <si>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</si>
  <si>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</si>
  <si>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</si>
  <si>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</si>
  <si>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</si>
  <si>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</si>
  <si>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</si>
  <si>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</si>
  <si>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</si>
  <si>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</si>
  <si>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</si>
  <si>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</si>
  <si>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</si>
  <si>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</si>
  <si>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</si>
  <si>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</si>
  <si>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</si>
  <si>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</si>
  <si>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</si>
  <si>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</si>
  <si>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</si>
  <si>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</si>
  <si>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</si>
  <si>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</si>
  <si>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</si>
  <si>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</si>
  <si>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</si>
  <si>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</si>
  <si>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</si>
  <si>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</si>
  <si>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</si>
  <si>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</si>
  <si>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</si>
  <si>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</si>
  <si>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</si>
  <si>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</si>
  <si>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</si>
  <si>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</si>
  <si>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</si>
  <si>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</si>
  <si>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</si>
  <si>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</si>
  <si>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</si>
  <si>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</si>
  <si>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</si>
  <si>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</si>
  <si>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</si>
  <si>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</si>
  <si>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</si>
  <si>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</si>
  <si>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</si>
  <si>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</si>
  <si>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</si>
  <si>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</si>
  <si>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</si>
  <si>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</si>
  <si>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</si>
  <si>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</si>
  <si>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</si>
  <si>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</si>
  <si>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</si>
  <si>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</si>
  <si>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</si>
  <si>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</si>
  <si>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</si>
  <si>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</si>
  <si>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</si>
  <si>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</si>
  <si>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</si>
  <si>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</si>
  <si>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</si>
  <si>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</si>
  <si>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</si>
  <si>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</si>
  <si>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</si>
  <si>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</si>
  <si>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</si>
  <si>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</si>
  <si>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</si>
  <si>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</si>
  <si>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</si>
  <si>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</si>
  <si>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</si>
  <si>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</si>
  <si>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</si>
  <si>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</si>
  <si>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</si>
  <si>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</si>
  <si>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</si>
  <si>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</si>
  <si>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</si>
  <si>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</si>
  <si>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</si>
  <si>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</si>
  <si>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</si>
  <si>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</si>
  <si>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</si>
  <si>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</si>
  <si>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</si>
  <si>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</si>
  <si>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</si>
  <si>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</si>
  <si>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</si>
  <si>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</si>
  <si>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</si>
  <si>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</si>
  <si>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</si>
  <si>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</si>
  <si>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</si>
  <si>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</si>
  <si>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</si>
  <si>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</si>
  <si>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</si>
  <si>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</si>
  <si>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</si>
  <si>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</si>
  <si>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</si>
  <si>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</si>
  <si>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</si>
  <si>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</si>
  <si>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</si>
  <si>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</si>
  <si>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</si>
  <si>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</si>
  <si>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</si>
  <si>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</si>
  <si>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</si>
  <si>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</si>
  <si>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</si>
  <si>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</si>
  <si>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</si>
  <si>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</si>
  <si>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</si>
  <si>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</si>
  <si>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</si>
  <si>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</si>
  <si>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</si>
  <si>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</si>
  <si>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</si>
  <si>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</si>
  <si>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</si>
  <si>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</si>
  <si>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</si>
  <si>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</si>
  <si>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</si>
  <si>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</si>
  <si>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</si>
  <si>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</si>
  <si>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</si>
  <si>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</si>
  <si>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</si>
  <si>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</si>
  <si>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</si>
  <si>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</si>
  <si>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</si>
  <si>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</si>
  <si>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</si>
  <si>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</si>
  <si>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</si>
  <si>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</si>
  <si>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</si>
  <si>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</si>
  <si>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</si>
  <si>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</si>
  <si>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</si>
  <si>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</si>
  <si>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</si>
  <si>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</si>
  <si>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</si>
  <si>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</si>
  <si>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</si>
  <si>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</si>
  <si>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</si>
  <si>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</si>
  <si>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</si>
  <si>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</si>
  <si>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</si>
  <si>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</si>
  <si>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</si>
  <si>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</si>
  <si>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</si>
  <si>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</si>
  <si>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</si>
  <si>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</si>
  <si>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</si>
  <si>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</si>
  <si>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</si>
  <si>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</si>
  <si>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</si>
  <si>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</si>
  <si>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</si>
  <si>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</si>
  <si>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</si>
  <si>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</si>
  <si>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</si>
  <si>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</si>
  <si>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</si>
  <si>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</si>
  <si>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</si>
  <si>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</si>
  <si>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</si>
  <si>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</si>
  <si>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</si>
  <si>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</si>
  <si>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</si>
  <si>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</si>
  <si>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</si>
  <si>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</si>
  <si>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</si>
  <si>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</si>
  <si>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</si>
  <si>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</si>
  <si>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</si>
  <si>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</si>
  <si>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</si>
  <si>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</si>
  <si>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</si>
  <si>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</si>
  <si>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</si>
  <si>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</si>
  <si>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</si>
  <si>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</si>
  <si>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</si>
  <si>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</si>
  <si>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</si>
  <si>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</si>
  <si>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</si>
  <si>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</si>
  <si>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</si>
  <si>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</si>
  <si>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</si>
  <si>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</si>
  <si>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</si>
  <si>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</si>
  <si>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</si>
  <si>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</si>
  <si>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</si>
  <si>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</si>
  <si>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</si>
  <si>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</si>
  <si>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</si>
  <si>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</si>
  <si>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</si>
  <si>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</si>
  <si>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</si>
  <si>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</si>
  <si>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</si>
  <si>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</si>
  <si>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</si>
  <si>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</si>
  <si>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</si>
  <si>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</si>
  <si>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</si>
  <si>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</si>
  <si>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</si>
  <si>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</si>
  <si>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</si>
  <si>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</si>
  <si>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</si>
  <si>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</si>
  <si>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</si>
  <si>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</si>
  <si>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</si>
  <si>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</si>
  <si>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</si>
  <si>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</si>
  <si>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</si>
  <si>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</si>
  <si>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</si>
  <si>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</si>
  <si>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</si>
  <si>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</si>
  <si>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</si>
  <si>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</si>
  <si>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</si>
  <si>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</si>
  <si>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</si>
  <si>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</si>
  <si>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</si>
  <si>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</si>
  <si>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</si>
  <si>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</si>
  <si>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</si>
  <si>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</si>
  <si>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</si>
  <si>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</si>
  <si>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</si>
  <si>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</si>
  <si>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</si>
  <si>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</si>
  <si>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</si>
  <si>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</si>
  <si>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</si>
  <si>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</si>
  <si>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</si>
  <si>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</si>
  <si>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</si>
  <si>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</si>
  <si>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</si>
  <si>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</si>
  <si>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</si>
  <si>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</si>
  <si>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</si>
  <si>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</si>
  <si>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</si>
  <si>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</si>
  <si>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</si>
  <si>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</si>
  <si>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</si>
  <si>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</si>
  <si>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</si>
  <si>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</si>
  <si>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</si>
  <si>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</si>
  <si>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</si>
  <si>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</si>
  <si>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</si>
  <si>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</si>
  <si>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</si>
  <si>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</si>
  <si>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</si>
  <si>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</si>
  <si>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</si>
  <si>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</si>
  <si>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</si>
  <si>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</si>
  <si>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</si>
  <si>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</si>
  <si>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</si>
  <si>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</si>
  <si>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</si>
  <si>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</si>
  <si>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</si>
  <si>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</si>
  <si>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</si>
  <si>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</si>
  <si>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</si>
  <si>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</si>
  <si>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</si>
  <si>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</si>
  <si>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</si>
  <si>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</si>
  <si>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</si>
  <si>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</si>
  <si>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</si>
  <si>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</si>
  <si>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</si>
  <si>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</si>
  <si>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</si>
  <si>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</si>
  <si>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</si>
  <si>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</si>
  <si>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</si>
  <si>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</si>
  <si>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</si>
  <si>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</si>
  <si>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</si>
  <si>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</si>
  <si>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</si>
  <si>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</si>
  <si>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</si>
  <si>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</si>
  <si>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</si>
  <si>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</si>
  <si>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</si>
  <si>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</si>
  <si>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</si>
  <si>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</si>
  <si>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</si>
  <si>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</si>
  <si>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</si>
  <si>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</si>
  <si>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</si>
  <si>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</si>
  <si>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</si>
  <si>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</si>
  <si>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</si>
  <si>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</si>
  <si>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</si>
  <si>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</si>
  <si>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</si>
  <si>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</si>
  <si>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</si>
  <si>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</si>
  <si>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</si>
  <si>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</si>
  <si>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</si>
  <si>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</si>
  <si>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</si>
  <si>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</si>
  <si>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</si>
  <si>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</si>
  <si>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</si>
  <si>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</si>
  <si>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</si>
  <si>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</si>
  <si>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</si>
  <si>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</si>
  <si>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</si>
  <si>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</si>
  <si>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</si>
  <si>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</si>
  <si>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</si>
  <si>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</si>
  <si>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</si>
  <si>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</si>
  <si>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</si>
  <si>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</si>
  <si>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</si>
  <si>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</si>
  <si>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</si>
  <si>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</si>
  <si>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</si>
  <si>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</si>
  <si>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</si>
  <si>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</si>
  <si>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</si>
  <si>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</si>
  <si>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</si>
  <si>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</si>
  <si>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</si>
  <si>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</si>
  <si>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</si>
  <si>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</si>
  <si>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</si>
  <si>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</si>
  <si>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</si>
  <si>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</si>
  <si>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</si>
  <si>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</si>
  <si>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</si>
  <si>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</si>
  <si>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</si>
  <si>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</si>
  <si>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</si>
  <si>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</si>
  <si>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</si>
  <si>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</si>
  <si>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</si>
  <si>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</si>
  <si>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</si>
  <si>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</si>
  <si>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</si>
  <si>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</si>
  <si>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</si>
  <si>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</si>
  <si>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</si>
  <si>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</si>
  <si>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</si>
  <si>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</si>
  <si>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</si>
  <si>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</si>
  <si>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</si>
  <si>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</si>
  <si>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</si>
  <si>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</si>
  <si>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</si>
  <si>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</si>
  <si>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</si>
  <si>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</si>
  <si>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</si>
  <si>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</si>
  <si>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</si>
  <si>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</si>
  <si>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</si>
  <si>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</si>
  <si>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</si>
  <si>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</si>
  <si>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</si>
  <si>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</si>
  <si>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</si>
  <si>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</si>
  <si>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</si>
  <si>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</si>
  <si>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</si>
  <si>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</si>
  <si>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</si>
  <si>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</si>
  <si>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</si>
  <si>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</si>
  <si>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</si>
  <si>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</si>
  <si>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</si>
  <si>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</si>
  <si>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</si>
  <si>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</si>
  <si>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</si>
  <si>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</si>
  <si>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</si>
  <si>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</si>
  <si>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</si>
  <si>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</si>
  <si>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</si>
  <si>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</si>
  <si>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</si>
  <si>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</si>
  <si>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</si>
  <si>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</si>
  <si>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</si>
  <si>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</si>
  <si>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</si>
  <si>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</si>
  <si>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</si>
  <si>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</si>
  <si>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</si>
  <si>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</si>
  <si>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</si>
  <si>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</si>
  <si>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</si>
  <si>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</si>
  <si>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</si>
  <si>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</si>
  <si>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</si>
  <si>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</si>
  <si>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</si>
  <si>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</si>
  <si>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</si>
  <si>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</si>
  <si>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</si>
  <si>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</si>
  <si>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</si>
  <si>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</si>
  <si>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</si>
  <si>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</si>
  <si>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</si>
  <si>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</si>
  <si>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</si>
  <si>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</si>
  <si>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</si>
  <si>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</si>
  <si>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</si>
  <si>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</si>
  <si>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</si>
  <si>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</si>
  <si>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</si>
  <si>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</si>
  <si>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</si>
  <si>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</si>
  <si>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</si>
  <si>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</si>
  <si>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</si>
  <si>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</si>
  <si>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</si>
  <si>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</si>
  <si>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</si>
  <si>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</si>
  <si>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</si>
  <si>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</si>
  <si>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</si>
  <si>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</si>
  <si>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</si>
  <si>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</si>
  <si>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</si>
  <si>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</si>
  <si>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</si>
  <si>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</si>
  <si>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</si>
  <si>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</si>
  <si>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</si>
  <si>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</si>
  <si>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</si>
  <si>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</si>
  <si>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</si>
  <si>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</si>
  <si>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</si>
  <si>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</si>
  <si>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</si>
  <si>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</si>
  <si>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</si>
  <si>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</si>
  <si>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</si>
  <si>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</si>
  <si>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</si>
  <si>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</si>
  <si>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</si>
  <si>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</si>
  <si>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</si>
  <si>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</si>
  <si>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</si>
  <si>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</si>
  <si>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</si>
  <si>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</si>
  <si>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</si>
  <si>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</si>
  <si>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</si>
  <si>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</si>
  <si>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</si>
  <si>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</si>
  <si>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</si>
  <si>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</si>
  <si>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</si>
  <si>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</si>
  <si>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</si>
  <si>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</si>
  <si>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</si>
  <si>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</si>
  <si>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</si>
  <si>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</si>
  <si>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</si>
  <si>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</si>
  <si>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</si>
  <si>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</si>
  <si>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</si>
  <si>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</si>
  <si>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</si>
  <si>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</si>
  <si>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</si>
  <si>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</si>
  <si>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</si>
  <si>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</si>
  <si>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</si>
  <si>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</si>
  <si>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</si>
  <si>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</si>
  <si>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</si>
  <si>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</si>
  <si>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</si>
  <si>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</si>
  <si>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</si>
  <si>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</si>
  <si>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</si>
  <si>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</si>
  <si>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</si>
  <si>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</si>
  <si>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</si>
  <si>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</si>
  <si>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</si>
  <si>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</si>
  <si>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</si>
  <si>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</si>
  <si>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</si>
  <si>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</si>
  <si>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</si>
  <si>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</si>
  <si>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</si>
  <si>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</si>
  <si>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</si>
  <si>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</si>
  <si>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</si>
  <si>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</si>
  <si>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</si>
  <si>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</si>
  <si>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</si>
  <si>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</si>
  <si>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</si>
  <si>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</si>
  <si>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</si>
  <si>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</si>
  <si>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</si>
  <si>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</si>
  <si>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</si>
  <si>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</si>
  <si>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</si>
  <si>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</si>
  <si>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</si>
  <si>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</si>
  <si>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</si>
  <si>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</si>
  <si>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</si>
  <si>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</si>
  <si>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</si>
  <si>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</si>
  <si>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</si>
  <si>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</si>
  <si>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</si>
  <si>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</si>
  <si>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</si>
  <si>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</si>
  <si>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</si>
  <si>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</si>
  <si>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</si>
  <si>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</si>
  <si>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</si>
  <si>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</si>
  <si>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</si>
  <si>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</si>
  <si>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</si>
  <si>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</si>
  <si>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</si>
  <si>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</si>
  <si>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</si>
  <si>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</si>
  <si>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</si>
  <si>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</si>
  <si>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</si>
  <si>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</si>
  <si>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</si>
  <si>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</si>
  <si>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</si>
  <si>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</si>
  <si>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</si>
  <si>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</si>
  <si>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</si>
  <si>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</si>
  <si>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</si>
  <si>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</si>
  <si>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</si>
  <si>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</si>
  <si>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</si>
  <si>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</si>
  <si>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</si>
  <si>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</si>
  <si>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</si>
  <si>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</si>
  <si>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</si>
  <si>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</si>
  <si>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</si>
  <si>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</si>
  <si>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</si>
  <si>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</si>
  <si>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</si>
  <si>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</si>
  <si>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</si>
  <si>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</si>
  <si>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</si>
  <si>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</si>
  <si>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</si>
  <si>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</si>
  <si>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</si>
  <si>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</si>
  <si>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</si>
  <si>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</si>
  <si>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</si>
  <si>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</si>
  <si>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</si>
  <si>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</si>
  <si>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</si>
  <si>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</si>
  <si>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</si>
  <si>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</si>
  <si>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</si>
  <si>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</si>
  <si>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</si>
  <si>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</si>
  <si>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</si>
  <si>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</si>
  <si>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</si>
  <si>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</si>
  <si>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</si>
  <si>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</si>
  <si>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</si>
  <si>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</si>
  <si>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</si>
  <si>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</si>
  <si>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</si>
  <si>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</si>
  <si>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</si>
  <si>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</si>
  <si>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</si>
  <si>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</si>
  <si>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</si>
  <si>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</si>
  <si>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</si>
  <si>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</si>
  <si>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</si>
  <si>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</si>
  <si>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</si>
  <si>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</si>
  <si>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</si>
  <si>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</si>
  <si>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</si>
  <si>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</si>
  <si>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</si>
  <si>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</si>
  <si>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</si>
  <si>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</si>
  <si>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</si>
  <si>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</si>
  <si>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</si>
  <si>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</si>
  <si>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</si>
  <si>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</si>
  <si>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</si>
  <si>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</si>
  <si>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</si>
  <si>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</si>
  <si>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</si>
  <si>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</si>
  <si>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</si>
  <si>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</si>
  <si>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</si>
  <si>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</si>
  <si>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</si>
  <si>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</si>
  <si>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</si>
  <si>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</si>
  <si>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</si>
  <si>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</si>
  <si>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</si>
  <si>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</si>
  <si>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</si>
  <si>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</si>
  <si>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</si>
  <si>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</si>
  <si>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</si>
  <si>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</si>
  <si>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</si>
  <si>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</si>
  <si>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</si>
  <si>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</si>
  <si>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</si>
  <si>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</si>
  <si>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</si>
  <si>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</si>
  <si>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</si>
  <si>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</si>
  <si>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</si>
  <si>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</si>
  <si>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</si>
  <si>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</si>
  <si>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</si>
  <si>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</si>
  <si>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</si>
  <si>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</si>
  <si>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</si>
  <si>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</si>
  <si>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</si>
  <si>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</si>
  <si>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</si>
  <si>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</si>
  <si>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</si>
  <si>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</si>
  <si>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</si>
  <si>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</si>
  <si>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</si>
  <si>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</si>
  <si>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</si>
  <si>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</si>
  <si>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</si>
  <si>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</si>
  <si>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</si>
  <si>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</si>
  <si>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</si>
  <si>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</si>
  <si>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</si>
  <si>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</si>
  <si>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</si>
  <si>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</si>
  <si>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</si>
  <si>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</si>
  <si>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</si>
  <si>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</si>
  <si>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</si>
  <si>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</si>
  <si>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</si>
  <si>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</si>
  <si>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</si>
  <si>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</si>
  <si>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</si>
  <si>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</si>
  <si>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</si>
  <si>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</si>
  <si>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</si>
  <si>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</si>
  <si>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</si>
  <si>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</si>
  <si>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</si>
  <si>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</si>
  <si>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</si>
  <si>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</si>
  <si>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</si>
  <si>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</si>
  <si>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</si>
  <si>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</si>
  <si>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</si>
  <si>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</si>
  <si>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</si>
  <si>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</si>
  <si>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</si>
  <si>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</si>
  <si>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</si>
  <si>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</si>
  <si>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</si>
  <si>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</si>
  <si>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</si>
  <si>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</si>
  <si>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</si>
  <si>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</si>
  <si>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</si>
  <si>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</si>
  <si>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</si>
  <si>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</si>
  <si>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</si>
  <si>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</si>
  <si>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</si>
  <si>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</si>
  <si>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</si>
  <si>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</si>
  <si>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</si>
  <si>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</si>
  <si>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</si>
  <si>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</si>
  <si>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</si>
  <si>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</si>
  <si>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</si>
  <si>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</si>
  <si>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</si>
  <si>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</si>
  <si>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</si>
  <si>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</si>
  <si>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</si>
  <si>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</si>
  <si>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</si>
  <si>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</si>
  <si>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</si>
  <si>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</si>
  <si>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</si>
  <si>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</si>
  <si>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</si>
  <si>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</si>
  <si>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</si>
  <si>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</si>
  <si>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</si>
  <si>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</si>
  <si>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</si>
  <si>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</si>
  <si>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</si>
  <si>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</si>
  <si>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</si>
  <si>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</si>
  <si>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</si>
  <si>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</si>
  <si>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</si>
  <si>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</si>
  <si>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</si>
  <si>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</si>
  <si>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</si>
  <si>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</si>
  <si>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</si>
  <si>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</si>
  <si>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</si>
  <si>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</si>
  <si>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</si>
  <si>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</si>
  <si>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</si>
  <si>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</si>
  <si>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</si>
  <si>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</si>
  <si>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</si>
  <si>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</si>
  <si>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</si>
  <si>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</si>
  <si>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</si>
  <si>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</si>
  <si>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</si>
  <si>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</si>
  <si>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</si>
  <si>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</si>
  <si>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</si>
  <si>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</si>
  <si>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</si>
  <si>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</si>
  <si>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</si>
  <si>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</si>
  <si>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</si>
  <si>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</si>
  <si>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</si>
  <si>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</si>
  <si>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</si>
  <si>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</si>
  <si>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</si>
  <si>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</si>
  <si>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</si>
  <si>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</si>
  <si>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</si>
  <si>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</si>
  <si>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</si>
  <si>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</si>
  <si>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</si>
  <si>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</si>
  <si>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</si>
  <si>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</si>
  <si>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</si>
  <si>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</si>
  <si>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</si>
  <si>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</si>
  <si>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</si>
  <si>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</si>
  <si>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</si>
  <si>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</si>
  <si>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</si>
  <si>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</si>
  <si>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</si>
  <si>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</si>
  <si>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</si>
  <si>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</si>
  <si>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</si>
  <si>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</si>
  <si>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</si>
  <si>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</si>
  <si>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</si>
  <si>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</si>
  <si>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</si>
  <si>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</si>
  <si>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</si>
  <si>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</si>
  <si>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</si>
  <si>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</si>
  <si>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</si>
  <si>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</si>
  <si>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</si>
  <si>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</si>
  <si>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</si>
  <si>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</si>
  <si>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</si>
  <si>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</si>
  <si>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</si>
  <si>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</si>
  <si>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</si>
  <si>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</si>
  <si>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</si>
  <si>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</si>
  <si>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</si>
  <si>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</si>
  <si>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</si>
  <si>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</si>
  <si>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</si>
  <si>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</si>
  <si>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</si>
  <si>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</si>
  <si>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</si>
  <si>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</si>
  <si>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</si>
  <si>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</si>
  <si>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</si>
  <si>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</si>
  <si>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</si>
  <si>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</si>
  <si>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</si>
  <si>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</si>
  <si>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</si>
  <si>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</si>
  <si>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</si>
  <si>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</si>
  <si>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</si>
  <si>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</si>
  <si>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</si>
  <si>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</si>
  <si>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</si>
  <si>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</si>
  <si>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</si>
  <si>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</si>
  <si>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</si>
  <si>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</si>
  <si>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</si>
  <si>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</si>
  <si>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</si>
  <si>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</si>
  <si>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</si>
  <si>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</si>
  <si>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</si>
  <si>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</si>
  <si>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</si>
  <si>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</si>
  <si>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</si>
  <si>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</si>
  <si>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</si>
  <si>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</si>
  <si>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</si>
  <si>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</si>
  <si>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</si>
  <si>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</si>
  <si>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</si>
  <si>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</si>
  <si>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</si>
  <si>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</si>
  <si>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</si>
  <si>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</si>
  <si>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</si>
  <si>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</si>
  <si>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</si>
  <si>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</si>
  <si>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</si>
  <si>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</si>
  <si>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</si>
  <si>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</si>
  <si>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</si>
  <si>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</si>
  <si>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</si>
  <si>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</si>
  <si>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</si>
  <si>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</si>
  <si>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</si>
  <si>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</si>
  <si>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</si>
  <si>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</si>
  <si>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</si>
  <si>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</si>
  <si>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</si>
  <si>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</si>
  <si>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</si>
  <si>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</si>
  <si>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</si>
  <si>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</si>
  <si>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</si>
  <si>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</si>
  <si>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</si>
  <si>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</si>
  <si>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</si>
  <si>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</si>
  <si>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</si>
  <si>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</si>
  <si>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</si>
  <si>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</si>
  <si>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</si>
  <si>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</si>
  <si>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</si>
  <si>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</si>
  <si>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</si>
  <si>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</si>
  <si>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</si>
  <si>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</si>
  <si>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</si>
  <si>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</si>
  <si>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</si>
  <si>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</si>
  <si>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</si>
  <si>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</si>
  <si>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</si>
  <si>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</si>
  <si>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</si>
  <si>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</si>
  <si>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</si>
  <si>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</si>
  <si>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</si>
  <si>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</si>
  <si>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</si>
  <si>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</si>
  <si>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</si>
  <si>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</si>
  <si>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</si>
  <si>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</si>
  <si>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</si>
  <si>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</si>
  <si>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</si>
  <si>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</si>
  <si>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</si>
  <si>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</si>
  <si>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</si>
  <si>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</si>
  <si>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</si>
  <si>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</si>
  <si>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</si>
  <si>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</si>
  <si>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</si>
  <si>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</si>
  <si>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</si>
  <si>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</si>
  <si>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</si>
  <si>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</si>
  <si>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</si>
  <si>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</si>
  <si>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</si>
  <si>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</si>
  <si>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</si>
  <si>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</si>
  <si>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</si>
  <si>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</si>
  <si>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</si>
  <si>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</si>
  <si>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</si>
  <si>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</si>
  <si>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</si>
  <si>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</si>
  <si>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</si>
  <si>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</si>
  <si>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</si>
  <si>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</si>
  <si>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</si>
  <si>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</si>
  <si>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</si>
  <si>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</si>
  <si>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</si>
  <si>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</si>
  <si>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</si>
  <si>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</si>
  <si>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</si>
  <si>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</si>
  <si>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</si>
  <si>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</si>
  <si>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</si>
  <si>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</si>
  <si>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</si>
  <si>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</si>
  <si>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</si>
  <si>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</si>
  <si>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</si>
  <si>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</si>
  <si>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</si>
  <si>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</si>
  <si>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</si>
  <si>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</si>
  <si>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</si>
  <si>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</si>
  <si>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</si>
  <si>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</si>
  <si>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</si>
  <si>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</si>
  <si>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</si>
  <si>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</si>
  <si>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</si>
  <si>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</si>
  <si>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</si>
  <si>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</si>
  <si>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</si>
  <si>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</si>
  <si>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</si>
  <si>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</si>
  <si>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</si>
  <si>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</si>
  <si>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</si>
  <si>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</si>
  <si>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</si>
  <si>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</si>
  <si>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</si>
  <si>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</si>
  <si>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</si>
  <si>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</si>
  <si>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</si>
  <si>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</si>
  <si>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</si>
  <si>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</si>
  <si>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</si>
  <si>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</si>
  <si>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</si>
  <si>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</si>
  <si>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</si>
  <si>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</si>
  <si>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</si>
  <si>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</si>
  <si>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</si>
  <si>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</si>
  <si>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</si>
  <si>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</si>
  <si>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</si>
  <si>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</si>
  <si>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</si>
  <si>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</si>
  <si>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</si>
  <si>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</si>
  <si>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</si>
  <si>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</si>
  <si>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</si>
  <si>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</si>
  <si>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</si>
  <si>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</si>
  <si>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</si>
  <si>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</si>
  <si>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</si>
  <si>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</si>
  <si>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</si>
  <si>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</si>
  <si>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</si>
  <si>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</si>
  <si>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</si>
  <si>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</si>
  <si>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</si>
  <si>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</si>
  <si>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</si>
  <si>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</si>
  <si>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</si>
  <si>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</si>
  <si>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</si>
  <si>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</si>
  <si>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</si>
  <si>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</si>
  <si>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</si>
  <si>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</si>
  <si>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</si>
  <si>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</si>
  <si>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</si>
  <si>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</si>
  <si>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</si>
  <si>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</si>
  <si>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</si>
  <si>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</si>
  <si>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</si>
  <si>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</si>
  <si>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</si>
  <si>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</si>
  <si>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</si>
  <si>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</si>
  <si>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</si>
  <si>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</si>
  <si>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</si>
  <si>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</si>
  <si>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</si>
  <si>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</si>
  <si>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</si>
  <si>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</si>
  <si>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</si>
  <si>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</si>
  <si>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</si>
  <si>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</si>
  <si>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</si>
  <si>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</si>
  <si>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</si>
  <si>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</si>
  <si>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</si>
  <si>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</si>
  <si>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</si>
  <si>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</si>
  <si>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</si>
  <si>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</si>
  <si>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</si>
  <si>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</si>
  <si>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</si>
  <si>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</si>
  <si>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</si>
  <si>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</si>
  <si>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</si>
  <si>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</si>
  <si>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</si>
  <si>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</si>
  <si>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</si>
  <si>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</si>
  <si>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</si>
  <si>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</si>
  <si>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</si>
  <si>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</si>
  <si>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</si>
  <si>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</si>
  <si>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</si>
  <si>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</si>
  <si>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</si>
  <si>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</si>
  <si>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</si>
  <si>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</si>
  <si>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</si>
  <si>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</si>
  <si>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</si>
  <si>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</si>
  <si>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</si>
  <si>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</si>
  <si>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</si>
  <si>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</si>
  <si>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</si>
  <si>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</si>
  <si>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</si>
  <si>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</si>
  <si>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</si>
  <si>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</si>
  <si>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</si>
  <si>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</si>
  <si>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</si>
  <si>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</si>
  <si>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</si>
  <si>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</si>
  <si>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</si>
  <si>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</si>
  <si>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</si>
  <si>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</si>
  <si>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</si>
  <si>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</si>
  <si>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</si>
  <si>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</si>
  <si>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</si>
  <si>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</si>
  <si>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</si>
  <si>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</si>
  <si>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</si>
  <si>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</si>
  <si>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</si>
  <si>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</si>
  <si>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</si>
  <si>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</si>
  <si>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</si>
  <si>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</si>
  <si>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</si>
  <si>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</si>
  <si>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</si>
  <si>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</si>
  <si>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</si>
  <si>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</si>
  <si>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</si>
  <si>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</si>
  <si>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</si>
  <si>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</si>
  <si>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</si>
  <si>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</si>
  <si>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</si>
  <si>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</si>
  <si>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</si>
  <si>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</si>
  <si>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</si>
  <si>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</si>
  <si>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</si>
  <si>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</si>
  <si>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</si>
  <si>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</si>
  <si>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</si>
  <si>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</si>
  <si>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</si>
  <si>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</si>
  <si>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</si>
  <si>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</si>
  <si>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</si>
  <si>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</si>
  <si>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</si>
  <si>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</si>
  <si>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</si>
  <si>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</si>
  <si>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</si>
  <si>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</si>
  <si>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</si>
  <si>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</si>
  <si>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</si>
  <si>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</si>
  <si>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</si>
  <si>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</si>
  <si>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</si>
  <si>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</si>
  <si>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</si>
  <si>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</si>
  <si>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</si>
  <si>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</si>
  <si>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</si>
  <si>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</si>
  <si>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</si>
  <si>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</si>
  <si>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</si>
  <si>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</si>
  <si>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</si>
  <si>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</si>
  <si>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</si>
  <si>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</si>
  <si>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</si>
  <si>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</si>
  <si>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</si>
  <si>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</si>
  <si>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</si>
  <si>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</si>
  <si>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</si>
  <si>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</si>
  <si>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</si>
  <si>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</si>
  <si>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</si>
  <si>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</si>
  <si>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</si>
  <si>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</si>
  <si>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</si>
  <si>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</si>
  <si>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</si>
  <si>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</si>
  <si>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</si>
  <si>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</si>
  <si>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</si>
  <si>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</si>
  <si>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</si>
  <si>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</si>
  <si>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</si>
  <si>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</si>
  <si>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</si>
  <si>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</si>
  <si>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</si>
  <si>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</si>
  <si>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</si>
  <si>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</si>
  <si>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</si>
  <si>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</si>
  <si>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</si>
  <si>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</si>
  <si>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</si>
  <si>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</si>
  <si>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</si>
  <si>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</si>
  <si>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</si>
  <si>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</si>
  <si>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</si>
  <si>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</si>
  <si>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</si>
  <si>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</si>
  <si>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</si>
  <si>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</si>
  <si>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</si>
  <si>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</si>
  <si>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</si>
  <si>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</si>
  <si>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</si>
  <si>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</si>
  <si>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</si>
  <si>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</si>
  <si>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</si>
  <si>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</si>
  <si>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</si>
  <si>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</si>
  <si>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</si>
  <si>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</si>
  <si>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</si>
  <si>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</si>
  <si>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</si>
  <si>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</si>
  <si>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</si>
  <si>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</si>
  <si>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</si>
  <si>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</si>
  <si>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</si>
  <si>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</si>
  <si>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</si>
  <si>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</si>
  <si>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</si>
  <si>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</si>
  <si>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</si>
  <si>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</si>
  <si>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</si>
  <si>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</si>
  <si>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</si>
  <si>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</si>
  <si>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</si>
  <si>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</si>
  <si>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</si>
  <si>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</si>
  <si>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</si>
  <si>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</si>
  <si>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</si>
  <si>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</si>
  <si>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</si>
  <si>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</si>
  <si>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</si>
  <si>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</si>
  <si>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</si>
  <si>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</si>
  <si>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</si>
  <si>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</si>
  <si>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</si>
  <si>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</si>
  <si>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</si>
  <si>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</si>
  <si>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</si>
  <si>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</si>
  <si>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</si>
  <si>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</si>
  <si>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</si>
  <si>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</si>
  <si>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</si>
  <si>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</si>
  <si>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</si>
  <si>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</si>
  <si>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</si>
  <si>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</si>
  <si>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</si>
  <si>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</si>
  <si>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</si>
  <si>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</si>
  <si>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</si>
  <si>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</si>
  <si>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</si>
  <si>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</si>
  <si>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</si>
  <si>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</si>
  <si>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</si>
  <si>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</si>
  <si>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</si>
  <si>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</si>
  <si>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</si>
  <si>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</si>
  <si>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</si>
  <si>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</si>
  <si>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</si>
  <si>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</si>
  <si>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</si>
  <si>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</si>
  <si>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</si>
  <si>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</si>
  <si>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</si>
  <si>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</si>
  <si>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</si>
  <si>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</si>
  <si>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</si>
  <si>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</si>
  <si>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</si>
  <si>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</si>
  <si>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</si>
  <si>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</si>
  <si>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</si>
  <si>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</si>
  <si>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</si>
  <si>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</si>
  <si>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</si>
  <si>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</si>
  <si>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</si>
  <si>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</si>
  <si>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</si>
  <si>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</si>
  <si>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</si>
  <si>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</si>
  <si>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</si>
  <si>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</si>
  <si>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</si>
  <si>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</si>
  <si>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</si>
  <si>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</si>
  <si>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</si>
  <si>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</si>
  <si>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</si>
  <si>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</si>
  <si>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</si>
  <si>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</si>
  <si>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</si>
  <si>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</si>
  <si>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</si>
  <si>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</si>
  <si>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</si>
  <si>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</si>
  <si>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</si>
  <si>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</si>
  <si>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</si>
  <si>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</si>
  <si>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</si>
  <si>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</si>
  <si>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</si>
  <si>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</si>
  <si>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</si>
  <si>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</si>
  <si>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</si>
  <si>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</si>
  <si>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</si>
  <si>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</si>
  <si>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</si>
  <si>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</si>
  <si>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</si>
  <si>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</si>
  <si>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</si>
  <si>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</si>
  <si>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</si>
  <si>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</si>
  <si>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</si>
  <si>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</si>
  <si>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</si>
  <si>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</si>
  <si>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</si>
  <si>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</si>
  <si>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</si>
  <si>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</si>
  <si>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</si>
  <si>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</si>
  <si>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</si>
  <si>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</si>
  <si>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</si>
  <si>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</si>
  <si>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</si>
  <si>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</si>
  <si>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</si>
  <si>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</si>
  <si>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</si>
  <si>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</si>
  <si>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</si>
  <si>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</si>
  <si>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</si>
  <si>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</si>
  <si>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</si>
  <si>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</si>
  <si>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</si>
  <si>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</si>
  <si>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</si>
  <si>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</si>
  <si>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</si>
  <si>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</si>
  <si>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</si>
  <si>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</si>
  <si>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</si>
  <si>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</si>
  <si>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</si>
  <si>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</si>
  <si>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</si>
  <si>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</si>
  <si>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</si>
  <si>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</si>
  <si>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</si>
  <si>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</si>
  <si>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</si>
  <si>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</si>
  <si>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</si>
  <si>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</si>
  <si>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</si>
  <si>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</si>
  <si>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</si>
  <si>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</si>
  <si>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</si>
  <si>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</si>
  <si>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</si>
  <si>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</si>
  <si>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</si>
  <si>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</si>
  <si>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</si>
  <si>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</si>
  <si>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</si>
  <si>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</si>
  <si>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</si>
  <si>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</si>
  <si>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</si>
  <si>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</si>
  <si>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</si>
  <si>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</si>
  <si>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</si>
  <si>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</si>
  <si>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</si>
  <si>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</si>
  <si>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</si>
  <si>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</si>
  <si>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</si>
  <si>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</si>
  <si>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</si>
  <si>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</si>
  <si>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</si>
  <si>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</si>
  <si>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</si>
  <si>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</si>
  <si>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</si>
  <si>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</si>
  <si>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</si>
  <si>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</si>
  <si>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</si>
  <si>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</si>
  <si>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</si>
  <si>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</si>
  <si>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</si>
  <si>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</si>
  <si>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</si>
  <si>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</si>
  <si>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</si>
  <si>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</si>
  <si>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</si>
  <si>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</si>
  <si>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</si>
  <si>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</si>
  <si>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</si>
  <si>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</si>
  <si>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</si>
  <si>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</si>
  <si>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</si>
  <si>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</si>
  <si>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</si>
  <si>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</si>
  <si>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</si>
  <si>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</si>
  <si>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</si>
  <si>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</si>
  <si>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</si>
  <si>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</si>
  <si>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</si>
  <si>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</si>
  <si>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</si>
  <si>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</si>
  <si>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</si>
  <si>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</si>
  <si>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</si>
  <si>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</si>
  <si>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</si>
  <si>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</si>
  <si>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</si>
  <si>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</si>
  <si>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</si>
  <si>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</si>
  <si>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</si>
  <si>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</si>
  <si>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</si>
  <si>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</si>
  <si>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</si>
  <si>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</si>
  <si>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</si>
  <si>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</si>
  <si>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</si>
  <si>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</si>
  <si>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</si>
  <si>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</si>
  <si>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</si>
  <si>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</si>
  <si>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</si>
  <si>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</si>
  <si>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</si>
  <si>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</si>
  <si>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</si>
  <si>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</si>
  <si>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</si>
  <si>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</si>
  <si>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</si>
  <si>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</si>
  <si>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</si>
  <si>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</si>
  <si>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</si>
  <si>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</si>
  <si>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</si>
  <si>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</si>
  <si>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</si>
  <si>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</si>
  <si>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</si>
  <si>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</si>
  <si>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</si>
  <si>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</si>
  <si>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</si>
  <si>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</si>
  <si>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</si>
  <si>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</si>
  <si>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</si>
  <si>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</si>
  <si>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</si>
  <si>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</si>
  <si>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</si>
  <si>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</si>
  <si>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</si>
  <si>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</si>
  <si>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</si>
  <si>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</si>
  <si>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</si>
  <si>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</si>
  <si>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</si>
  <si>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</si>
  <si>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</si>
  <si>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</si>
  <si>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</si>
  <si>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</si>
  <si>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</si>
  <si>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</si>
  <si>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</si>
  <si>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</si>
  <si>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</si>
  <si>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</si>
  <si>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</si>
  <si>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</si>
  <si>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</si>
  <si>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</si>
  <si>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</si>
  <si>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</si>
  <si>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</si>
  <si>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</si>
  <si>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</si>
  <si>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</si>
  <si>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</si>
  <si>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</si>
  <si>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</si>
  <si>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</si>
  <si>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</si>
  <si>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</si>
  <si>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</si>
  <si>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</si>
  <si>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</si>
  <si>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</si>
  <si>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</si>
  <si>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</si>
  <si>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</si>
  <si>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</si>
  <si>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</si>
  <si>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</si>
  <si>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</si>
  <si>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</si>
  <si>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</si>
  <si>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</si>
  <si>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</si>
  <si>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</si>
  <si>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</si>
  <si>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</si>
  <si>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</si>
  <si>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</si>
  <si>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</si>
  <si>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</si>
  <si>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</si>
  <si>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</si>
  <si>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</si>
  <si>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</si>
  <si>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</si>
  <si>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</si>
  <si>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</si>
  <si>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</si>
  <si>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</si>
  <si>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</si>
  <si>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</si>
  <si>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</si>
  <si>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</si>
  <si>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</si>
  <si>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</si>
  <si>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</si>
  <si>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</si>
  <si>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</si>
  <si>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</si>
  <si>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</si>
  <si>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</si>
  <si>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</si>
  <si>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</si>
  <si>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</si>
  <si>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</si>
  <si>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</si>
  <si>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</si>
  <si>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</si>
  <si>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</si>
  <si>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</si>
  <si>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</si>
  <si>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</si>
  <si>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</si>
  <si>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</si>
  <si>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</si>
  <si>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</si>
  <si>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</si>
  <si>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</si>
  <si>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</si>
  <si>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</si>
  <si>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</si>
  <si>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</si>
  <si>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</si>
  <si>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</si>
  <si>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</si>
  <si>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</si>
  <si>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</si>
  <si>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</si>
  <si>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</si>
  <si>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</si>
  <si>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</si>
  <si>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</si>
  <si>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</si>
  <si>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</si>
  <si>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</si>
  <si>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</si>
  <si>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</si>
  <si>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</si>
  <si>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</si>
  <si>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</si>
  <si>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</si>
  <si>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</si>
  <si>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</si>
  <si>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</si>
  <si>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</si>
  <si>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</si>
  <si>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</si>
  <si>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</si>
  <si>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</si>
  <si>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</si>
  <si>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</si>
  <si>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</si>
  <si>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</si>
  <si>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</si>
  <si>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</si>
  <si>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</si>
  <si>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</si>
  <si>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</si>
  <si>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</si>
  <si>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</si>
  <si>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</si>
  <si>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</si>
  <si>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</si>
  <si>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</si>
  <si>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</si>
  <si>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</si>
  <si>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</si>
  <si>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</si>
  <si>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</si>
  <si>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</si>
  <si>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</si>
  <si>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</si>
  <si>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</si>
  <si>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</si>
  <si>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</si>
  <si>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</si>
  <si>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</si>
  <si>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</si>
  <si>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</si>
  <si>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</si>
  <si>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</si>
  <si>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</si>
  <si>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</si>
  <si>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</si>
  <si>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</si>
  <si>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</si>
  <si>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</si>
  <si>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</si>
  <si>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</si>
  <si>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</si>
  <si>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</si>
  <si>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</si>
  <si>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</si>
  <si>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</si>
  <si>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</si>
  <si>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</si>
  <si>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</si>
  <si>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</si>
  <si>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</si>
  <si>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</si>
  <si>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</si>
  <si>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</si>
  <si>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</si>
  <si>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</si>
  <si>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</si>
  <si>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</si>
  <si>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</si>
  <si>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</si>
  <si>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</si>
  <si>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</si>
  <si>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</si>
  <si>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</si>
  <si>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</si>
  <si>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</si>
  <si>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</si>
  <si>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</si>
  <si>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</si>
  <si>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</si>
  <si>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</si>
  <si>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</si>
  <si>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</si>
  <si>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</si>
  <si>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</si>
  <si>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</si>
  <si>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</si>
  <si>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</si>
  <si>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</si>
  <si>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</si>
  <si>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</si>
  <si>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</si>
  <si>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</si>
  <si>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</si>
  <si>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</si>
  <si>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</si>
  <si>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</si>
  <si>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</si>
  <si>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</si>
  <si>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</si>
  <si>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</si>
  <si>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</si>
  <si>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</si>
  <si>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</si>
  <si>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</si>
  <si>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</si>
  <si>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</si>
  <si>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</si>
  <si>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</si>
  <si>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</si>
  <si>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</si>
  <si>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</si>
  <si>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</si>
  <si>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</si>
  <si>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</si>
  <si>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</si>
  <si>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</si>
  <si>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</si>
  <si>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</si>
  <si>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</si>
  <si>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</si>
  <si>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</si>
  <si>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</si>
  <si>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</si>
  <si>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</si>
  <si>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</si>
  <si>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</si>
  <si>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</si>
  <si>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</si>
  <si>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</si>
  <si>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</si>
  <si>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</si>
  <si>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</si>
  <si>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</si>
  <si>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</si>
  <si>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</si>
  <si>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</si>
  <si>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</si>
  <si>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</si>
  <si>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</si>
  <si>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</si>
  <si>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</si>
  <si>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</si>
  <si>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</si>
  <si>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</si>
  <si>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</si>
  <si>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</si>
  <si>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</si>
  <si>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</si>
  <si>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</si>
  <si>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</si>
  <si>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</si>
  <si>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</si>
  <si>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</si>
  <si>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</si>
  <si>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</si>
  <si>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</si>
  <si>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</si>
  <si>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</si>
  <si>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</si>
  <si>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</si>
  <si>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</si>
  <si>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</si>
  <si>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</si>
  <si>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</si>
  <si>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</si>
  <si>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</si>
  <si>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</si>
  <si>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</si>
  <si>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</si>
  <si>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</si>
  <si>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</si>
  <si>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</si>
  <si>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</si>
  <si>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</si>
  <si>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</si>
  <si>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</si>
  <si>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</si>
  <si>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</si>
  <si>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</si>
  <si>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</si>
  <si>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</si>
  <si>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</si>
  <si>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</si>
  <si>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</si>
  <si>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</si>
  <si>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</si>
  <si>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</si>
  <si>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</si>
  <si>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</si>
  <si>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</si>
  <si>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</si>
  <si>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</si>
  <si>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</si>
  <si>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</si>
  <si>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</si>
  <si>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</si>
  <si>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</si>
  <si>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</si>
  <si>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</si>
  <si>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</si>
  <si>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</si>
  <si>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</si>
  <si>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</si>
  <si>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</si>
  <si>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</si>
  <si>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</si>
  <si>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</si>
  <si>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</si>
  <si>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</si>
  <si>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</si>
  <si>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</si>
  <si>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</si>
  <si>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</si>
  <si>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</si>
  <si>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</si>
  <si>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</si>
  <si>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</si>
  <si>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</si>
  <si>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</si>
  <si>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</si>
  <si>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</si>
  <si>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</si>
  <si>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</si>
  <si>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</si>
  <si>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</si>
  <si>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</si>
  <si>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</si>
  <si>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</si>
  <si>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</si>
  <si>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</si>
  <si>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</si>
  <si>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</si>
  <si>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</si>
  <si>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</si>
  <si>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</si>
  <si>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</si>
  <si>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</si>
  <si>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</si>
  <si>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</si>
  <si>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</si>
  <si>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</si>
  <si>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</si>
  <si>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</si>
  <si>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</si>
  <si>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</si>
  <si>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</si>
  <si>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</si>
  <si>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</si>
  <si>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</si>
  <si>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</si>
  <si>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</si>
  <si>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</si>
  <si>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</si>
  <si>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</si>
  <si>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</si>
  <si>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</si>
  <si>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</si>
  <si>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</si>
  <si>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</si>
  <si>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</si>
  <si>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</si>
  <si>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</si>
  <si>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</si>
  <si>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</si>
  <si>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</si>
  <si>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</si>
  <si>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</si>
  <si>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</si>
  <si>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</si>
  <si>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</si>
  <si>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</si>
  <si>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</si>
  <si>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</si>
  <si>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</si>
  <si>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</si>
  <si>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</si>
  <si>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</si>
  <si>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</si>
  <si>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</si>
  <si>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</si>
  <si>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</si>
  <si>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</si>
  <si>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</si>
  <si>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</si>
  <si>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</si>
  <si>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</si>
  <si>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</si>
  <si>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</si>
  <si>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</si>
  <si>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</si>
  <si>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</si>
  <si>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</si>
  <si>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</si>
  <si>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</si>
  <si>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</si>
  <si>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</si>
  <si>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</si>
  <si>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</si>
  <si>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</si>
  <si>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</si>
  <si>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</si>
  <si>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</si>
  <si>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</si>
  <si>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</si>
  <si>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</si>
  <si>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</si>
  <si>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</si>
  <si>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</si>
  <si>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</si>
  <si>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</si>
  <si>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</si>
  <si>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</si>
  <si>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</si>
  <si>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</si>
  <si>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</si>
  <si>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</si>
  <si>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</si>
  <si>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</si>
  <si>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</si>
  <si>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</si>
  <si>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</si>
  <si>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</si>
  <si>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</si>
  <si>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</si>
  <si>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</si>
  <si>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</si>
  <si>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</si>
  <si>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</si>
  <si>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</si>
  <si>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</si>
  <si>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</si>
  <si>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</si>
  <si>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</si>
  <si>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</si>
  <si>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</si>
  <si>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</si>
  <si>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</si>
  <si>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</si>
  <si>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</si>
  <si>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</si>
  <si>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</si>
  <si>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</si>
  <si>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</si>
  <si>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</si>
  <si>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</si>
  <si>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</si>
  <si>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</si>
  <si>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</si>
  <si>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</si>
  <si>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</si>
  <si>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</si>
  <si>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</si>
  <si>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</si>
  <si>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</si>
  <si>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</si>
  <si>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</si>
  <si>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</si>
  <si>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</si>
  <si>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</si>
  <si>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</si>
  <si>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</si>
  <si>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</si>
  <si>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</si>
  <si>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</si>
  <si>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</si>
  <si>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</si>
  <si>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</si>
  <si>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</si>
  <si>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</si>
  <si>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</si>
  <si>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</si>
  <si>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</si>
  <si>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</si>
  <si>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</si>
  <si>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</si>
  <si>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</si>
  <si>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</si>
  <si>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</si>
  <si>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</si>
  <si>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</si>
  <si>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</si>
  <si>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</si>
  <si>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</si>
  <si>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</si>
  <si>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</si>
  <si>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</si>
  <si>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</si>
  <si>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</si>
  <si>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</si>
  <si>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</si>
  <si>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</si>
  <si>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</si>
  <si>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</si>
  <si>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</si>
  <si>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</si>
  <si>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</si>
  <si>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</si>
  <si>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</si>
  <si>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</si>
  <si>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</si>
  <si>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</si>
  <si>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</si>
  <si>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</si>
  <si>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</si>
  <si>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</si>
  <si>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</si>
  <si>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</si>
  <si>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</si>
  <si>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</si>
  <si>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</si>
  <si>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</si>
  <si>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</si>
  <si>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</si>
  <si>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</si>
  <si>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</si>
  <si>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</si>
  <si>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</si>
  <si>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</si>
  <si>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</si>
  <si>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</si>
  <si>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</si>
  <si>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</si>
  <si>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</si>
  <si>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</si>
  <si>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</si>
  <si>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</si>
  <si>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</si>
  <si>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</si>
  <si>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</si>
  <si>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</si>
  <si>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</si>
  <si>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</si>
  <si>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</si>
  <si>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</si>
  <si>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</si>
  <si>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</si>
  <si>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</si>
  <si>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</si>
  <si>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</si>
  <si>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</si>
  <si>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</si>
  <si>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</si>
  <si>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</si>
  <si>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</si>
  <si>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</si>
  <si>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</si>
  <si>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</si>
  <si>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</si>
  <si>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</si>
  <si>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</si>
  <si>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</si>
  <si>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</si>
  <si>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</si>
  <si>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</si>
  <si>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</si>
  <si>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</si>
  <si>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</si>
  <si>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</si>
  <si>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</si>
  <si>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</si>
  <si>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</si>
  <si>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</si>
  <si>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</si>
  <si>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</si>
  <si>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</si>
  <si>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</si>
  <si>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</si>
  <si>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</si>
  <si>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</si>
  <si>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</si>
  <si>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</si>
  <si>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</si>
  <si>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</si>
  <si>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</si>
  <si>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</si>
  <si>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</si>
  <si>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</si>
  <si>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</si>
  <si>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</si>
  <si>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</si>
  <si>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</si>
  <si>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</si>
  <si>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</si>
  <si>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</si>
  <si>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</si>
  <si>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</si>
  <si>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</si>
  <si>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</si>
  <si>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</si>
  <si>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</si>
  <si>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</si>
  <si>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</si>
  <si>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</si>
  <si>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</si>
  <si>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</si>
  <si>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</si>
  <si>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</si>
  <si>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</si>
  <si>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</si>
  <si>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</si>
  <si>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</si>
  <si>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</si>
  <si>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</si>
  <si>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</si>
  <si>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</si>
  <si>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</si>
  <si>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</si>
  <si>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</si>
  <si>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</si>
  <si>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</si>
  <si>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</si>
  <si>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</si>
  <si>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</si>
  <si>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</si>
  <si>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</si>
  <si>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</si>
  <si>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</si>
  <si>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</si>
  <si>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</si>
  <si>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</si>
  <si>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</si>
  <si>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</si>
  <si>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</si>
  <si>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</si>
  <si>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</si>
  <si>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</si>
  <si>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</si>
  <si>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</si>
  <si>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</si>
  <si>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</si>
  <si>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</si>
  <si>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</si>
  <si>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</si>
  <si>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</si>
  <si>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</si>
  <si>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</si>
  <si>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</si>
  <si>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</si>
  <si>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</si>
  <si>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</si>
  <si>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</si>
  <si>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</si>
  <si>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</si>
  <si>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</si>
  <si>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</si>
  <si>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</si>
  <si>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</si>
  <si>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</si>
  <si>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</si>
  <si>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</si>
  <si>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</si>
  <si>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</si>
  <si>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</si>
  <si>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</si>
  <si>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</si>
  <si>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</si>
  <si>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</si>
  <si>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</si>
  <si>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</si>
  <si>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</si>
  <si>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</si>
  <si>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</si>
  <si>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</si>
  <si>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</si>
  <si>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</si>
  <si>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</si>
  <si>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</si>
  <si>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</si>
  <si>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</si>
  <si>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</si>
  <si>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</si>
  <si>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</si>
  <si>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</si>
  <si>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</si>
  <si>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</si>
  <si>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</si>
  <si>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</si>
  <si>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</si>
  <si>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</si>
  <si>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</si>
  <si>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</si>
  <si>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</si>
  <si>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</si>
  <si>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</si>
  <si>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</si>
  <si>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</si>
  <si>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</si>
  <si>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</si>
  <si>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</si>
  <si>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</si>
  <si>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</si>
  <si>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</si>
  <si>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</si>
  <si>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</si>
  <si>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</si>
  <si>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</si>
  <si>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</si>
  <si>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</si>
  <si>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</si>
  <si>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</si>
  <si>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</si>
  <si>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</si>
  <si>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</si>
  <si>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</si>
  <si>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</si>
  <si>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</si>
  <si>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</si>
  <si>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</si>
  <si>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</si>
  <si>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</si>
  <si>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</si>
  <si>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</si>
  <si>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</si>
  <si>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</si>
  <si>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</si>
  <si>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</si>
  <si>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</si>
  <si>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</si>
  <si>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</si>
  <si>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</si>
  <si>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</si>
  <si>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</si>
  <si>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</si>
  <si>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</si>
  <si>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</si>
  <si>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</si>
  <si>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</si>
  <si>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</si>
  <si>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</si>
  <si>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</si>
  <si>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</si>
  <si>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</si>
  <si>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</si>
  <si>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</si>
  <si>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</si>
  <si>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</si>
  <si>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</si>
  <si>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</si>
  <si>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</si>
  <si>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</si>
  <si>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</si>
  <si>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</si>
  <si>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</si>
  <si>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</si>
  <si>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</si>
  <si>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</si>
  <si>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</si>
  <si>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</si>
  <si>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</si>
  <si>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</si>
  <si>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</si>
  <si>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</si>
  <si>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</si>
  <si>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</si>
  <si>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</si>
  <si>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</si>
  <si>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</si>
  <si>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</si>
  <si>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</si>
  <si>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</si>
  <si>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</si>
  <si>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</si>
  <si>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</si>
  <si>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</si>
  <si>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</si>
  <si>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</si>
  <si>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</si>
  <si>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</si>
  <si>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</si>
  <si>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</si>
  <si>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</si>
  <si>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</si>
  <si>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</si>
  <si>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</si>
  <si>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</si>
  <si>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</si>
  <si>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</si>
  <si>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</si>
  <si>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</si>
  <si>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</si>
  <si>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</si>
  <si>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</si>
  <si>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</si>
  <si>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</si>
  <si>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</si>
  <si>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</si>
  <si>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</si>
  <si>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</si>
  <si>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</si>
  <si>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</si>
  <si>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</si>
  <si>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</si>
  <si>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</si>
  <si>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</si>
  <si>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</si>
  <si>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</si>
  <si>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</si>
  <si>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</si>
  <si>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</si>
  <si>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</si>
  <si>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</si>
  <si>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</si>
  <si>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</si>
  <si>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</si>
  <si>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</si>
  <si>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</si>
  <si>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</si>
  <si>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</si>
  <si>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</si>
  <si>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</si>
  <si>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</si>
  <si>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</si>
  <si>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</si>
  <si>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</si>
  <si>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</si>
  <si>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</si>
  <si>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</si>
  <si>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</si>
  <si>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</si>
  <si>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</si>
  <si>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</si>
  <si>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</si>
  <si>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</si>
  <si>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</si>
  <si>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</si>
  <si>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</si>
  <si>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</si>
  <si>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</si>
  <si>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</si>
  <si>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</si>
  <si>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</si>
  <si>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</si>
  <si>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</si>
  <si>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</si>
  <si>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</si>
  <si>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</si>
  <si>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</si>
  <si>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</si>
  <si>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</si>
  <si>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</si>
  <si>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</si>
  <si>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</si>
  <si>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</si>
  <si>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</si>
  <si>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</si>
  <si>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</si>
  <si>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</si>
  <si>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</si>
  <si>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</si>
  <si>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</si>
  <si>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</si>
  <si>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</si>
  <si>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</si>
  <si>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</si>
  <si>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</si>
  <si>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</si>
  <si>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</si>
  <si>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</si>
  <si>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</si>
  <si>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</si>
  <si>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</si>
  <si>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</si>
  <si>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</si>
  <si>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</si>
  <si>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</si>
  <si>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</si>
  <si>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</si>
  <si>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</si>
  <si>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</si>
  <si>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</si>
  <si>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</si>
  <si>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</si>
  <si>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</si>
  <si>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</si>
  <si>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</si>
  <si>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</si>
  <si>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</si>
  <si>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</si>
  <si>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</si>
  <si>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</si>
  <si>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</si>
  <si>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</si>
  <si>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</si>
  <si>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</si>
  <si>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</si>
  <si>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</si>
  <si>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</si>
  <si>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</si>
  <si>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</si>
  <si>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</si>
  <si>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</si>
  <si>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</si>
  <si>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</si>
  <si>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</si>
  <si>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</si>
  <si>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</si>
  <si>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</si>
  <si>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</si>
  <si>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</si>
  <si>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</si>
  <si>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</si>
  <si>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</si>
  <si>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</si>
  <si>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</si>
  <si>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</si>
  <si>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</si>
  <si>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</si>
  <si>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</si>
  <si>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</si>
  <si>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</si>
  <si>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</si>
  <si>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</si>
  <si>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</si>
  <si>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</si>
  <si>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</si>
  <si>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</si>
  <si>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</si>
  <si>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</si>
  <si>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</si>
  <si>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</si>
  <si>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</si>
  <si>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</si>
  <si>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</si>
  <si>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</si>
  <si>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</si>
  <si>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</si>
  <si>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</si>
  <si>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</si>
  <si>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</si>
  <si>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</si>
  <si>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</si>
  <si>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</si>
  <si>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</si>
  <si>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</si>
  <si>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</si>
  <si>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</si>
  <si>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</si>
  <si>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</si>
  <si>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</si>
  <si>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</si>
  <si>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</si>
  <si>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</si>
  <si>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</si>
  <si>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</si>
  <si>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</si>
  <si>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</si>
  <si>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</si>
  <si>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</si>
  <si>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</si>
  <si>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</si>
  <si>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</si>
  <si>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</si>
  <si>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</si>
  <si>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</si>
  <si>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</si>
  <si>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</si>
  <si>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</si>
  <si>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</si>
  <si>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</si>
  <si>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</si>
  <si>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</si>
  <si>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</si>
  <si>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</si>
  <si>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</si>
  <si>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</si>
  <si>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</si>
  <si>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</si>
  <si>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</si>
  <si>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</si>
  <si>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</si>
  <si>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</si>
  <si>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</si>
  <si>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</si>
  <si>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</si>
  <si>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</si>
  <si>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</si>
  <si>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</si>
  <si>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</si>
  <si>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</si>
  <si>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</si>
  <si>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</si>
  <si>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</si>
  <si>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</si>
  <si>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</si>
  <si>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</si>
  <si>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</si>
  <si>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</si>
  <si>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</si>
  <si>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</si>
  <si>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</si>
  <si>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</si>
  <si>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</si>
  <si>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</si>
  <si>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</si>
  <si>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</si>
  <si>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</si>
  <si>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</si>
  <si>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</si>
  <si>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</si>
  <si>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</si>
  <si>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</si>
  <si>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</si>
  <si>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</si>
  <si>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</si>
  <si>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</si>
  <si>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</si>
  <si>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</si>
  <si>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</si>
  <si>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</si>
  <si>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</si>
  <si>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</si>
  <si>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</si>
  <si>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</si>
  <si>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</si>
  <si>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</si>
  <si>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</si>
  <si>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</si>
  <si>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</si>
  <si>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</si>
  <si>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</si>
  <si>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</si>
  <si>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</si>
  <si>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</si>
  <si>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</si>
  <si>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</si>
  <si>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</si>
  <si>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</si>
  <si>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</si>
  <si>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</si>
  <si>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</si>
  <si>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</si>
  <si>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</si>
  <si>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</si>
  <si>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</si>
  <si>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</si>
  <si>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</si>
  <si>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</si>
  <si>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</si>
  <si>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</si>
  <si>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</si>
  <si>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</si>
  <si>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</si>
  <si>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</si>
  <si>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</si>
  <si>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</si>
  <si>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</si>
  <si>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</si>
  <si>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</si>
  <si>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</si>
  <si>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</si>
  <si>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</si>
  <si>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</si>
  <si>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</si>
  <si>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</si>
  <si>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</si>
  <si>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</si>
  <si>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</si>
  <si>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</si>
  <si>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</si>
  <si>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</si>
  <si>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</si>
  <si>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</si>
  <si>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</si>
  <si>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</si>
  <si>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</si>
  <si>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</si>
  <si>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</si>
  <si>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</si>
  <si>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</si>
  <si>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</si>
  <si>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</si>
  <si>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</si>
  <si>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</si>
  <si>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</si>
  <si>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</si>
  <si>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</si>
  <si>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</si>
  <si>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</si>
  <si>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</si>
  <si>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</si>
  <si>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</si>
  <si>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</si>
  <si>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</si>
  <si>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</si>
  <si>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</si>
  <si>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</si>
  <si>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</si>
  <si>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</si>
  <si>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</si>
  <si>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</si>
  <si>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</si>
  <si>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</si>
  <si>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</si>
  <si>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</si>
  <si>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</si>
  <si>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</si>
  <si>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</si>
  <si>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</si>
  <si>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</si>
  <si>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</si>
  <si>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</si>
  <si>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</si>
  <si>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</si>
  <si>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</si>
  <si>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</si>
  <si>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</si>
  <si>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</si>
  <si>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</si>
  <si>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</si>
  <si>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</si>
  <si>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</si>
  <si>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</si>
  <si>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</si>
  <si>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</si>
  <si>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</si>
  <si>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</si>
  <si>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</si>
  <si>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</si>
  <si>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</si>
  <si>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</si>
  <si>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</si>
  <si>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</si>
  <si>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</si>
  <si>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</si>
  <si>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</si>
  <si>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</si>
  <si>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</si>
  <si>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</si>
  <si>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</si>
  <si>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</si>
  <si>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</si>
  <si>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</si>
  <si>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</si>
  <si>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</si>
  <si>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</si>
  <si>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</si>
  <si>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</si>
  <si>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</si>
  <si>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</si>
  <si>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</si>
  <si>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</si>
  <si>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</si>
  <si>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</si>
  <si>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</si>
  <si>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</si>
  <si>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</si>
  <si>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</si>
  <si>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</si>
  <si>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</si>
  <si>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</si>
  <si>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</si>
  <si>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</si>
  <si>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</si>
  <si>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</si>
  <si>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</si>
  <si>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</si>
  <si>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</si>
  <si>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</si>
  <si>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</si>
  <si>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</si>
  <si>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</si>
  <si>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</si>
  <si>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</si>
  <si>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</si>
  <si>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</si>
  <si>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</si>
  <si>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</si>
  <si>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</si>
  <si>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</si>
  <si>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</si>
  <si>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</si>
  <si>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</si>
  <si>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</si>
  <si>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</si>
  <si>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</si>
  <si>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</si>
  <si>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</si>
  <si>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</si>
  <si>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</si>
  <si>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</si>
  <si>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</si>
  <si>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</si>
  <si>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</si>
  <si>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</si>
  <si>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</si>
  <si>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</si>
  <si>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</si>
  <si>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</si>
  <si>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</si>
  <si>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</si>
  <si>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</si>
  <si>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</si>
  <si>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</si>
  <si>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</si>
  <si>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</si>
  <si>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</si>
  <si>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</si>
  <si>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</si>
  <si>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</si>
  <si>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</si>
  <si>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</si>
  <si>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</si>
  <si>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</si>
  <si>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</si>
  <si>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</si>
  <si>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</si>
  <si>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</si>
  <si>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</si>
  <si>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</si>
  <si>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</si>
  <si>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</si>
  <si>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</si>
  <si>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</si>
  <si>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</si>
  <si>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</si>
  <si>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</si>
  <si>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</si>
  <si>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</si>
  <si>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</si>
  <si>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</si>
  <si>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</si>
  <si>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</si>
  <si>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</si>
  <si>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</si>
  <si>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</si>
  <si>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</si>
  <si>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</si>
  <si>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</si>
  <si>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</si>
  <si>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</si>
  <si>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</si>
  <si>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</si>
  <si>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</si>
  <si>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</si>
  <si>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</si>
  <si>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</si>
  <si>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</si>
  <si>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</si>
  <si>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</si>
  <si>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</si>
  <si>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</si>
  <si>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</si>
  <si>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</si>
  <si>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</si>
  <si>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</si>
  <si>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</si>
  <si>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</si>
  <si>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</si>
  <si>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</si>
  <si>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</si>
  <si>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</si>
  <si>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</si>
  <si>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</si>
  <si>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</si>
  <si>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</si>
  <si>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</si>
  <si>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</si>
  <si>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</si>
  <si>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</si>
  <si>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</si>
  <si>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</si>
  <si>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</si>
  <si>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</si>
  <si>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</si>
  <si>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</si>
  <si>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</si>
  <si>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</si>
  <si>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</si>
  <si>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</si>
  <si>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</si>
  <si>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</si>
  <si>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</si>
  <si>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</si>
  <si>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</si>
  <si>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</si>
  <si>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</si>
  <si>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</si>
  <si>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</si>
  <si>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</si>
  <si>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</si>
  <si>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</si>
  <si>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</si>
  <si>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</si>
  <si>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</si>
  <si>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</si>
  <si>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</si>
  <si>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</si>
  <si>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</si>
  <si>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</si>
  <si>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</si>
  <si>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</si>
  <si>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</si>
  <si>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</si>
  <si>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</si>
  <si>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</si>
  <si>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</si>
  <si>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</si>
  <si>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</si>
  <si>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</si>
  <si>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</si>
  <si>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</si>
  <si>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</si>
  <si>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</si>
  <si>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</si>
  <si>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</si>
  <si>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</si>
  <si>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</si>
  <si>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</si>
  <si>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</si>
  <si>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</si>
  <si>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</si>
  <si>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</si>
  <si>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</si>
  <si>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</si>
  <si>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</si>
  <si>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</si>
  <si>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</si>
  <si>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</si>
  <si>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</si>
  <si>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</si>
  <si>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</si>
  <si>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</si>
  <si>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</si>
  <si>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</si>
  <si>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</si>
  <si>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</si>
  <si>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</si>
  <si>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</si>
  <si>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</si>
  <si>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</si>
  <si>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</si>
  <si>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</si>
  <si>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</si>
  <si>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</si>
  <si>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</si>
  <si>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</si>
  <si>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</si>
  <si>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</si>
  <si>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</si>
  <si>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</si>
  <si>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</si>
  <si>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</si>
  <si>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</si>
  <si>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</si>
  <si>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</si>
  <si>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</si>
  <si>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</si>
  <si>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</si>
  <si>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</si>
  <si>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</si>
  <si>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</si>
  <si>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</si>
  <si>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</si>
  <si>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</si>
  <si>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</si>
  <si>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</si>
  <si>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</si>
  <si>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</si>
  <si>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</si>
  <si>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</si>
  <si>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</si>
  <si>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</si>
  <si>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</si>
  <si>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</si>
  <si>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</si>
  <si>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</si>
  <si>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</si>
  <si>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</si>
  <si>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</si>
  <si>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</si>
  <si>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</si>
  <si>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</si>
  <si>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</si>
  <si>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</si>
  <si>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</si>
  <si>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</si>
  <si>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</si>
  <si>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</si>
  <si>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</si>
  <si>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</si>
  <si>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</si>
  <si>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</si>
  <si>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</si>
  <si>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</si>
  <si>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</si>
  <si>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</si>
  <si>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</si>
  <si>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</si>
  <si>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</si>
  <si>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</si>
  <si>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</si>
  <si>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</si>
  <si>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</si>
  <si>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</si>
  <si>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</si>
  <si>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</si>
  <si>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</si>
  <si>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</si>
  <si>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</si>
  <si>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</si>
  <si>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</si>
  <si>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</si>
  <si>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</si>
  <si>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</si>
  <si>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</si>
  <si>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</si>
  <si>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</si>
  <si>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</si>
  <si>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</si>
  <si>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</si>
  <si>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</si>
  <si>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</si>
  <si>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</si>
  <si>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</si>
  <si>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</si>
  <si>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</si>
  <si>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</si>
  <si>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</si>
  <si>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</si>
  <si>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</si>
  <si>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</si>
  <si>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</si>
  <si>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</si>
  <si>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</si>
  <si>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</si>
  <si>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</si>
  <si>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</si>
  <si>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</si>
  <si>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</si>
  <si>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</si>
  <si>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</si>
  <si>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</si>
  <si>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</si>
  <si>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</si>
  <si>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</si>
  <si>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</si>
  <si>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</si>
  <si>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</si>
  <si>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</si>
  <si>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</si>
  <si>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</si>
  <si>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</si>
  <si>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</si>
  <si>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</si>
  <si>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</si>
  <si>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</si>
  <si>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</si>
  <si>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</si>
  <si>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</si>
  <si>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</si>
  <si>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</si>
  <si>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</si>
  <si>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</si>
  <si>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</si>
  <si>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</si>
  <si>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</si>
  <si>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</si>
  <si>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</si>
  <si>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</si>
  <si>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</si>
  <si>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</si>
  <si>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</si>
  <si>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</si>
  <si>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</si>
  <si>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</si>
  <si>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</si>
  <si>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</si>
  <si>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</si>
  <si>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</si>
  <si>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</si>
  <si>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</si>
  <si>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</si>
  <si>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</si>
  <si>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</si>
  <si>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</si>
  <si>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</si>
  <si>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</si>
  <si>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</si>
  <si>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</si>
  <si>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</si>
  <si>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</si>
  <si>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</si>
  <si>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</si>
  <si>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</si>
  <si>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</si>
  <si>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</si>
  <si>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</si>
  <si>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</si>
  <si>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</si>
  <si>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</si>
  <si>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</si>
  <si>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</si>
  <si>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</si>
  <si>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</si>
  <si>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</si>
  <si>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</si>
  <si>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</si>
  <si>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</si>
  <si>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</si>
  <si>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</si>
  <si>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</si>
  <si>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</si>
  <si>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</si>
  <si>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</si>
  <si>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</si>
  <si>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</si>
  <si>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</si>
  <si>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</si>
  <si>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</si>
  <si>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</si>
  <si>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</si>
  <si>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</si>
  <si>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</si>
  <si>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</si>
  <si>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</si>
  <si>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</si>
  <si>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</si>
  <si>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</si>
  <si>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</si>
  <si>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</si>
  <si>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</si>
  <si>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</si>
  <si>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</si>
  <si>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</si>
  <si>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</si>
  <si>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</si>
  <si>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</si>
  <si>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</si>
  <si>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</si>
  <si>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</si>
  <si>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</si>
  <si>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</si>
  <si>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</si>
  <si>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</si>
  <si>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</si>
  <si>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</si>
  <si>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</si>
  <si>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</si>
  <si>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</si>
  <si>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</si>
  <si>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</si>
  <si>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</si>
  <si>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</si>
  <si>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</si>
  <si>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</si>
  <si>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</si>
  <si>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</si>
  <si>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</si>
  <si>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</si>
  <si>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</si>
  <si>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</si>
  <si>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</si>
  <si>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</si>
  <si>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</si>
  <si>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</si>
  <si>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</si>
  <si>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</si>
  <si>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</si>
  <si>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</si>
  <si>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</si>
  <si>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</si>
  <si>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</si>
  <si>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</si>
  <si>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</si>
  <si>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</si>
  <si>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</si>
  <si>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</si>
  <si>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</si>
  <si>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</si>
  <si>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</si>
  <si>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</si>
  <si>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</si>
  <si>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</si>
  <si>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</si>
  <si>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</si>
  <si>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</si>
  <si>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</si>
  <si>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</si>
  <si>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</si>
  <si>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</si>
  <si>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</si>
  <si>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</si>
  <si>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</si>
  <si>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</si>
  <si>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</si>
  <si>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</si>
  <si>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</si>
  <si>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</si>
  <si>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</si>
  <si>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</si>
  <si>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</si>
  <si>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</si>
  <si>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</si>
  <si>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</si>
  <si>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</si>
  <si>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</si>
  <si>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</si>
  <si>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</si>
  <si>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</si>
  <si>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</si>
  <si>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</si>
  <si>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</si>
  <si>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</si>
  <si>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</si>
  <si>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</si>
  <si>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</si>
  <si>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</si>
  <si>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</si>
  <si>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</si>
  <si>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</si>
  <si>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</si>
  <si>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</si>
  <si>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</si>
  <si>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</si>
  <si>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</si>
  <si>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</si>
  <si>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</si>
  <si>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</si>
  <si>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</si>
  <si>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</si>
  <si>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</si>
  <si>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</si>
  <si>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</si>
  <si>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</si>
  <si>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</si>
  <si>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</si>
  <si>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</si>
  <si>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</si>
  <si>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</si>
  <si>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</si>
  <si>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</si>
  <si>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</si>
  <si>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</si>
  <si>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</si>
  <si>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</si>
  <si>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</si>
  <si>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</si>
  <si>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</si>
  <si>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</si>
  <si>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</si>
  <si>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</si>
  <si>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</si>
  <si>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</si>
  <si>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</si>
  <si>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</si>
  <si>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</si>
  <si>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</si>
  <si>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</si>
  <si>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</si>
  <si>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</si>
  <si>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</si>
  <si>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</si>
  <si>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</si>
  <si>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</si>
  <si>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</si>
  <si>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</si>
  <si>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</si>
  <si>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</si>
  <si>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</si>
  <si>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</si>
  <si>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</si>
  <si>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</si>
  <si>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</si>
  <si>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</si>
  <si>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</si>
  <si>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</si>
  <si>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</si>
  <si>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</si>
  <si>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</si>
  <si>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</si>
  <si>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</si>
  <si>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</si>
  <si>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</si>
  <si>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</si>
  <si>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</si>
  <si>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</si>
  <si>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</si>
  <si>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</si>
  <si>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</si>
  <si>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</si>
  <si>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</si>
  <si>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</si>
  <si>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</si>
  <si>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</si>
  <si>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</si>
  <si>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</si>
  <si>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</si>
  <si>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</si>
  <si>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</si>
  <si>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</si>
  <si>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</si>
  <si>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</si>
  <si>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</si>
  <si>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</si>
  <si>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</si>
  <si>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</si>
  <si>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</si>
  <si>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</si>
  <si>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</si>
  <si>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</si>
  <si>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</si>
  <si>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</si>
  <si>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</si>
  <si>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</si>
  <si>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</si>
  <si>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</si>
  <si>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</si>
  <si>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</si>
  <si>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</si>
  <si>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</si>
  <si>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</si>
  <si>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</si>
  <si>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</si>
  <si>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</si>
  <si>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</si>
  <si>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</si>
  <si>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</si>
  <si>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</si>
  <si>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</si>
  <si>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</si>
  <si>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</si>
  <si>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</si>
  <si>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</si>
  <si>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</si>
  <si>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</si>
  <si>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</si>
  <si>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</si>
  <si>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</si>
  <si>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</si>
  <si>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</si>
  <si>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</si>
  <si>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</si>
  <si>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</si>
  <si>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</si>
  <si>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</si>
  <si>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</si>
  <si>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</si>
  <si>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</si>
  <si>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</si>
  <si>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</si>
  <si>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</si>
  <si>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</si>
  <si>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</si>
  <si>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</si>
  <si>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</si>
  <si>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</si>
  <si>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</si>
  <si>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</si>
  <si>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</si>
  <si>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</si>
  <si>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</si>
  <si>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</si>
  <si>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</si>
  <si>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</si>
  <si>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</si>
  <si>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</si>
  <si>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</si>
  <si>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</si>
  <si>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</si>
  <si>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</si>
  <si>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</si>
  <si>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</si>
  <si>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</si>
  <si>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</si>
  <si>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</si>
  <si>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</si>
  <si>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</si>
  <si>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</si>
  <si>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</si>
  <si>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</si>
  <si>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</si>
  <si>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</si>
  <si>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</si>
  <si>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</si>
  <si>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</si>
  <si>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</si>
  <si>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</si>
  <si>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</si>
  <si>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</si>
  <si>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</si>
  <si>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</si>
  <si>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</si>
  <si>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</si>
  <si>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</si>
  <si>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</si>
  <si>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</si>
  <si>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</si>
  <si>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</si>
  <si>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</si>
  <si>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</si>
  <si>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</si>
  <si>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</si>
  <si>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</si>
  <si>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</si>
  <si>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</si>
  <si>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</si>
  <si>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</si>
  <si>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</si>
  <si>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</si>
  <si>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</si>
  <si>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</si>
  <si>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</si>
  <si>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</si>
  <si>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</si>
  <si>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</si>
  <si>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</si>
  <si>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</si>
  <si>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</si>
  <si>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</si>
  <si>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</si>
  <si>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</si>
  <si>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</si>
  <si>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</si>
  <si>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</si>
  <si>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</si>
  <si>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</si>
  <si>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</si>
  <si>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</si>
  <si>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</si>
  <si>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</si>
  <si>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</si>
  <si>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</si>
  <si>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</si>
  <si>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</si>
  <si>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</si>
  <si>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</si>
  <si>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</si>
  <si>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</si>
  <si>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</si>
  <si>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</si>
  <si>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</si>
  <si>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</si>
  <si>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</si>
  <si>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</si>
  <si>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</si>
  <si>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</si>
  <si>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</si>
  <si>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</si>
  <si>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</si>
  <si>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</si>
  <si>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</si>
  <si>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</si>
  <si>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</si>
  <si>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</si>
  <si>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</si>
  <si>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</si>
  <si>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</si>
  <si>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</si>
  <si>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</si>
  <si>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</si>
  <si>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</si>
  <si>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</si>
  <si>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</si>
  <si>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</si>
  <si>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</si>
  <si>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</si>
  <si>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</si>
  <si>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</si>
  <si>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</si>
  <si>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</si>
  <si>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</si>
  <si>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</si>
  <si>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</si>
  <si>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</si>
  <si>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</si>
  <si>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</si>
  <si>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</si>
  <si>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</si>
  <si>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</si>
  <si>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</si>
  <si>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</si>
  <si>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</si>
  <si>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</si>
  <si>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</si>
  <si>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</si>
  <si>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</si>
  <si>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</si>
  <si>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</si>
  <si>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</si>
  <si>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</si>
  <si>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</si>
  <si>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</si>
  <si>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</si>
  <si>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</si>
  <si>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</si>
  <si>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</si>
  <si>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</si>
  <si>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</si>
  <si>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</si>
  <si>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</si>
  <si>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</si>
  <si>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</si>
  <si>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</si>
  <si>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</si>
  <si>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</si>
  <si>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</si>
  <si>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</si>
  <si>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</si>
  <si>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</si>
  <si>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</si>
  <si>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</si>
  <si>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</si>
  <si>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</si>
  <si>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</si>
  <si>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</si>
  <si>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</si>
  <si>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</si>
  <si>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</si>
  <si>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</si>
  <si>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</si>
  <si>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</si>
  <si>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</si>
  <si>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</si>
  <si>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</si>
  <si>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</si>
  <si>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</si>
  <si>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</si>
  <si>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</si>
  <si>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</si>
  <si>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</si>
  <si>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</si>
  <si>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</si>
  <si>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</si>
  <si>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</si>
  <si>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</si>
  <si>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</si>
  <si>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</si>
  <si>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</si>
  <si>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</si>
  <si>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</si>
  <si>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</si>
  <si>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</si>
  <si>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</si>
  <si>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</si>
  <si>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</si>
  <si>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</si>
  <si>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</si>
  <si>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</si>
  <si>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</si>
  <si>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</si>
  <si>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</si>
  <si>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</si>
  <si>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</si>
  <si>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</si>
  <si>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</si>
  <si>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</si>
  <si>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</si>
  <si>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</si>
  <si>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</si>
  <si>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</si>
  <si>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</si>
  <si>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</si>
  <si>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</si>
  <si>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</si>
  <si>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</si>
  <si>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</si>
  <si>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</si>
  <si>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</si>
  <si>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</si>
  <si>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</si>
  <si>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</si>
  <si>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</si>
  <si>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</si>
  <si>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</si>
  <si>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</si>
  <si>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</si>
  <si>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</si>
  <si>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</si>
  <si>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</si>
  <si>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</si>
  <si>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</si>
  <si>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</si>
  <si>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</si>
  <si>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</si>
  <si>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</si>
  <si>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</si>
  <si>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</si>
  <si>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</si>
  <si>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</si>
  <si>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</si>
  <si>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</si>
  <si>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</si>
  <si>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</si>
  <si>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</si>
  <si>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</si>
  <si>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</si>
  <si>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</si>
  <si>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</si>
  <si>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</si>
  <si>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</si>
  <si>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</si>
  <si>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</si>
  <si>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</si>
  <si>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</si>
  <si>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</si>
  <si>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</si>
  <si>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</si>
  <si>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</si>
  <si>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</si>
  <si>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</si>
  <si>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</si>
  <si>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</si>
  <si>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</si>
  <si>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</si>
  <si>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</si>
  <si>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</si>
  <si>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</si>
  <si>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</si>
  <si>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</si>
  <si>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</si>
  <si>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</si>
  <si>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</si>
  <si>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</si>
  <si>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</si>
  <si>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</si>
  <si>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</si>
  <si>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</si>
  <si>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</si>
  <si>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</si>
  <si>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</si>
  <si>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</si>
  <si>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</si>
  <si>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</si>
  <si>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</si>
  <si>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</si>
  <si>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</si>
  <si>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</si>
  <si>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</si>
  <si>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</si>
  <si>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</si>
  <si>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</si>
  <si>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</si>
  <si>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</si>
  <si>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</si>
  <si>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</si>
  <si>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</si>
  <si>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</si>
  <si>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</si>
  <si>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</si>
  <si>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</si>
  <si>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</si>
  <si>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</si>
  <si>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</si>
  <si>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</si>
  <si>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</si>
  <si>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</si>
  <si>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</si>
  <si>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</si>
  <si>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</si>
  <si>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</si>
  <si>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</si>
  <si>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</si>
  <si>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</si>
  <si>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</si>
  <si>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</si>
  <si>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</si>
  <si>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</si>
  <si>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</si>
  <si>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</si>
  <si>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</si>
  <si>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</si>
  <si>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</si>
  <si>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</si>
  <si>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</si>
  <si>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</si>
  <si>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</si>
  <si>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</si>
  <si>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</si>
  <si>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</si>
  <si>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</si>
  <si>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</si>
  <si>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</si>
  <si>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</si>
  <si>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</si>
  <si>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</si>
  <si>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</si>
  <si>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</si>
  <si>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</si>
  <si>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</si>
  <si>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</si>
  <si>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</si>
  <si>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</si>
  <si>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</si>
  <si>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</si>
  <si>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</si>
  <si>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</si>
  <si>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</si>
  <si>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</si>
  <si>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</si>
  <si>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</si>
  <si>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</si>
  <si>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</si>
  <si>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</si>
  <si>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</si>
  <si>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</si>
  <si>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</si>
  <si>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</si>
  <si>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</si>
  <si>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</si>
  <si>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</si>
  <si>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</si>
  <si>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</si>
  <si>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</si>
  <si>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</si>
  <si>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</si>
  <si>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</si>
  <si>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</si>
  <si>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</si>
  <si>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</si>
  <si>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</si>
  <si>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</si>
  <si>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</si>
  <si>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</si>
  <si>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</si>
  <si>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</si>
  <si>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</si>
  <si>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</si>
  <si>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</si>
  <si>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</si>
  <si>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</si>
  <si>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</si>
  <si>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</si>
  <si>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</si>
  <si>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</si>
  <si>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</si>
  <si>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</si>
  <si>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</si>
  <si>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</si>
  <si>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</si>
  <si>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</si>
  <si>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</si>
  <si>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</si>
  <si>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</si>
  <si>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</si>
  <si>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</si>
  <si>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</si>
  <si>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</si>
  <si>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</si>
  <si>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</si>
  <si>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</si>
  <si>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</si>
  <si>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</si>
  <si>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</si>
  <si>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</si>
  <si>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</si>
  <si>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</si>
  <si>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</si>
  <si>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</si>
  <si>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</si>
  <si>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</si>
  <si>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</si>
  <si>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</si>
  <si>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</si>
  <si>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</si>
  <si>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</si>
  <si>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</si>
  <si>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</si>
  <si>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</si>
  <si>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</si>
  <si>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</si>
  <si>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</si>
  <si>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</si>
  <si>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</si>
  <si>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</si>
  <si>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</si>
  <si>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</si>
  <si>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</si>
  <si>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</si>
  <si>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</si>
  <si>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</si>
  <si>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</si>
  <si>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</si>
  <si>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</si>
  <si>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</si>
  <si>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</si>
  <si>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</si>
  <si>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</si>
  <si>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</si>
  <si>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</si>
  <si>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</si>
  <si>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</si>
  <si>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</si>
  <si>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</si>
  <si>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</si>
  <si>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</si>
  <si>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</si>
  <si>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</si>
  <si>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</si>
  <si>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</si>
  <si>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</si>
  <si>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</si>
  <si>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</si>
  <si>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</si>
  <si>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</si>
  <si>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</si>
  <si>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</si>
  <si>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</si>
  <si>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</si>
  <si>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</si>
  <si>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</si>
  <si>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</si>
  <si>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</si>
  <si>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</si>
  <si>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</si>
  <si>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</si>
  <si>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</si>
  <si>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</si>
  <si>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</si>
  <si>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</si>
  <si>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</si>
  <si>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</si>
  <si>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</si>
  <si>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</si>
  <si>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</si>
  <si>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</si>
  <si>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</si>
  <si>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</si>
  <si>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</si>
  <si>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</si>
  <si>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</si>
  <si>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</si>
  <si>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</si>
  <si>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</si>
  <si>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</si>
  <si>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</si>
  <si>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</si>
  <si>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</si>
  <si>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</si>
  <si>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</si>
  <si>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</si>
  <si>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</si>
  <si>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</si>
  <si>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</si>
  <si>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</si>
  <si>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</si>
  <si>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</si>
  <si>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</si>
  <si>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</si>
  <si>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</si>
  <si>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</si>
  <si>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</si>
  <si>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</si>
  <si>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</si>
  <si>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</si>
  <si>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</si>
  <si>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</si>
  <si>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</si>
  <si>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</si>
  <si>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</si>
  <si>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</si>
  <si>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</si>
  <si>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</si>
  <si>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</si>
  <si>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</si>
  <si>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</si>
  <si>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</si>
  <si>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</si>
  <si>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</si>
  <si>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</si>
  <si>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</si>
  <si>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</si>
  <si>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</si>
  <si>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</si>
  <si>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</si>
  <si>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</si>
  <si>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</si>
  <si>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</si>
  <si>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</si>
  <si>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</si>
  <si>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</si>
  <si>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</si>
  <si>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</si>
  <si>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</si>
  <si>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</si>
  <si>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</si>
  <si>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</si>
  <si>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</si>
  <si>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</si>
  <si>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</si>
  <si>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</si>
  <si>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</si>
  <si>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</si>
  <si>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</si>
  <si>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</si>
  <si>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</si>
  <si>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</si>
  <si>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</si>
  <si>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</si>
  <si>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</si>
  <si>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</si>
  <si>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</si>
  <si>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</si>
  <si>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</si>
  <si>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</si>
  <si>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</si>
  <si>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</si>
  <si>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</si>
  <si>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</si>
  <si>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</si>
  <si>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</si>
  <si>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</si>
  <si>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</si>
  <si>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</si>
  <si>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</si>
  <si>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</si>
  <si>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</si>
  <si>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</si>
  <si>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</si>
  <si>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</si>
  <si>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</si>
  <si>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</si>
  <si>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</si>
  <si>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</si>
  <si>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</si>
  <si>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</si>
  <si>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</si>
  <si>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</si>
  <si>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</si>
  <si>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</si>
  <si>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</si>
  <si>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</si>
  <si>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</si>
  <si>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</si>
  <si>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</si>
  <si>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</si>
  <si>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</si>
  <si>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</si>
  <si>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</si>
  <si>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</si>
  <si>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</si>
  <si>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</si>
  <si>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</si>
  <si>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</si>
  <si>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</si>
  <si>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</si>
  <si>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</si>
  <si>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</si>
  <si>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</si>
  <si>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</si>
  <si>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</si>
  <si>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</si>
  <si>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</si>
  <si>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</si>
  <si>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</si>
  <si>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</si>
  <si>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</si>
  <si>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</si>
  <si>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</si>
  <si>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</si>
  <si>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</si>
  <si>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</si>
  <si>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</si>
  <si>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</si>
  <si>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</si>
  <si>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</si>
  <si>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</si>
  <si>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</si>
  <si>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</si>
  <si>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</si>
  <si>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</si>
  <si>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</si>
  <si>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</si>
  <si>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</si>
  <si>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</si>
  <si>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</si>
  <si>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</si>
  <si>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</si>
  <si>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</si>
  <si>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</si>
  <si>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</si>
  <si>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</si>
  <si>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</si>
  <si>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</si>
  <si>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</si>
  <si>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</si>
  <si>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</si>
  <si>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</si>
  <si>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</si>
  <si>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</si>
  <si>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</si>
  <si>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</si>
  <si>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</si>
  <si>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</si>
  <si>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</si>
  <si>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</si>
  <si>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</si>
  <si>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</si>
  <si>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</si>
  <si>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</si>
  <si>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</si>
  <si>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</si>
  <si>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</si>
  <si>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</si>
  <si>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</si>
  <si>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</si>
  <si>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</si>
  <si>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</si>
  <si>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</si>
  <si>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</si>
  <si>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</si>
  <si>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</si>
  <si>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</si>
  <si>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</si>
  <si>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</si>
  <si>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</si>
  <si>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</si>
  <si>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</si>
  <si>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</si>
  <si>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</si>
  <si>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</si>
  <si>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</si>
  <si>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</si>
  <si>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</si>
  <si>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</si>
  <si>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</si>
  <si>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</si>
  <si>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</si>
  <si>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</si>
  <si>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</si>
  <si>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</si>
  <si>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</si>
  <si>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</si>
  <si>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</si>
  <si>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</si>
  <si>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</si>
  <si>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</si>
  <si>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</si>
  <si>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</si>
  <si>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</si>
  <si>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</si>
  <si>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</si>
  <si>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</si>
  <si>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</si>
  <si>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</si>
  <si>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</si>
  <si>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</si>
  <si>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</si>
  <si>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</si>
  <si>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</si>
  <si>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</si>
  <si>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</si>
  <si>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</si>
  <si>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</si>
  <si>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</si>
  <si>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</si>
  <si>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</si>
  <si>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</si>
  <si>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</si>
  <si>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</si>
  <si>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</si>
  <si>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</si>
  <si>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</si>
  <si>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</si>
  <si>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</si>
  <si>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</si>
  <si>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</si>
  <si>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</si>
  <si>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</si>
  <si>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</si>
  <si>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</si>
  <si>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</si>
  <si>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</si>
  <si>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</si>
  <si>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</si>
  <si>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</si>
  <si>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</si>
  <si>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</si>
  <si>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</si>
  <si>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</si>
  <si>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</si>
  <si>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</si>
  <si>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</si>
  <si>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</si>
  <si>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</si>
  <si>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</si>
  <si>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</si>
  <si>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</si>
  <si>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</si>
  <si>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</si>
  <si>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</si>
  <si>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</si>
  <si>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</si>
  <si>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</si>
  <si>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</si>
  <si>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</si>
  <si>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</si>
  <si>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</si>
  <si>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</si>
  <si>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</si>
  <si>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</si>
  <si>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</si>
  <si>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</si>
  <si>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</si>
  <si>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</si>
  <si>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</si>
  <si>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</si>
  <si>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</si>
  <si>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</si>
  <si>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</si>
  <si>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</si>
  <si>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</si>
  <si>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</si>
  <si>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</si>
  <si>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</si>
  <si>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</si>
  <si>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</si>
  <si>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</si>
  <si>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</si>
  <si>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</si>
  <si>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</si>
  <si>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</si>
  <si>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</si>
  <si>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</si>
  <si>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</si>
  <si>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</si>
  <si>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</si>
  <si>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</si>
  <si>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</si>
  <si>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</si>
  <si>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</si>
  <si>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</si>
  <si>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</si>
  <si>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</si>
  <si>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</si>
  <si>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</si>
  <si>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</si>
  <si>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</si>
  <si>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</si>
  <si>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</si>
  <si>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</si>
  <si>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</si>
  <si>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</si>
  <si>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</si>
  <si>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</si>
  <si>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</si>
  <si>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</si>
  <si>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</si>
  <si>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</si>
  <si>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</si>
  <si>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</si>
  <si>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</si>
  <si>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</si>
  <si>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</si>
  <si>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</si>
  <si>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</si>
  <si>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</si>
  <si>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</si>
  <si>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</si>
  <si>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</si>
  <si>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</si>
  <si>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</si>
  <si>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</si>
  <si>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</si>
  <si>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</si>
  <si>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</si>
  <si>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</si>
  <si>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</si>
  <si>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</si>
  <si>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</si>
  <si>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</si>
  <si>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</si>
  <si>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</si>
  <si>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</si>
  <si>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</si>
  <si>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</si>
  <si>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</si>
  <si>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</si>
  <si>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</si>
  <si>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</si>
  <si>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</si>
  <si>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</si>
  <si>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</si>
  <si>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</si>
  <si>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</si>
  <si>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</si>
  <si>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</si>
  <si>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</si>
  <si>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</si>
  <si>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</si>
  <si>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</si>
  <si>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</si>
  <si>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</si>
  <si>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</si>
  <si>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</si>
  <si>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</si>
  <si>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</si>
  <si>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</si>
  <si>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</si>
  <si>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</si>
  <si>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</si>
  <si>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</si>
  <si>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</si>
  <si>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</si>
  <si>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</si>
  <si>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</si>
  <si>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</si>
  <si>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</si>
  <si>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</si>
  <si>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</si>
  <si>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</si>
  <si>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</si>
  <si>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</si>
  <si>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</si>
  <si>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</si>
  <si>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</si>
  <si>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</si>
  <si>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</si>
  <si>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</si>
  <si>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</si>
  <si>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</si>
  <si>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</si>
  <si>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</si>
  <si>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</si>
  <si>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</si>
  <si>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</si>
  <si>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</si>
  <si>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</si>
  <si>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</si>
  <si>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</si>
  <si>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</si>
  <si>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</si>
  <si>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</si>
  <si>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</si>
  <si>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</si>
  <si>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</si>
  <si>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</si>
  <si>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</si>
  <si>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</si>
  <si>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</si>
  <si>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</si>
  <si>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</si>
  <si>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</si>
  <si>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</si>
  <si>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</si>
  <si>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</si>
  <si>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</si>
  <si>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</si>
  <si>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</si>
  <si>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</si>
  <si>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</si>
  <si>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</si>
  <si>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</si>
  <si>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</si>
  <si>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</si>
  <si>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</si>
  <si>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</si>
  <si>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</si>
  <si>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</si>
  <si>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</si>
  <si>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</si>
  <si>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</si>
  <si>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</si>
  <si>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</si>
  <si>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</si>
  <si>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</si>
  <si>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</si>
  <si>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</si>
  <si>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</si>
  <si>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</si>
  <si>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</si>
  <si>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</si>
  <si>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</si>
  <si>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</si>
  <si>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</si>
  <si>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</si>
  <si>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</si>
  <si>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</si>
  <si>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</si>
  <si>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</si>
  <si>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</si>
  <si>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</si>
  <si>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</si>
  <si>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</si>
  <si>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</si>
  <si>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</si>
  <si>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</si>
  <si>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</si>
  <si>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</si>
  <si>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</si>
  <si>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</si>
  <si>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</si>
  <si>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</si>
  <si>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</si>
  <si>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</si>
  <si>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</si>
  <si>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</si>
  <si>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</si>
  <si>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</si>
  <si>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</si>
  <si>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</si>
  <si>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</si>
  <si>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</si>
  <si>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</si>
  <si>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</si>
  <si>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</si>
  <si>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</si>
  <si>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</si>
  <si>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</si>
  <si>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</si>
  <si>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</si>
  <si>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</si>
  <si>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</si>
  <si>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</si>
  <si>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</si>
  <si>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</si>
  <si>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</si>
  <si>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</si>
  <si>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</si>
  <si>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</si>
  <si>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</si>
  <si>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</si>
  <si>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</si>
  <si>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</si>
  <si>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</si>
  <si>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</si>
  <si>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</si>
  <si>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</si>
  <si>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</si>
  <si>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</si>
  <si>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</si>
  <si>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</si>
  <si>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</si>
  <si>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</si>
  <si>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</si>
  <si>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</si>
  <si>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</si>
  <si>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</si>
  <si>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</si>
  <si>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</si>
  <si>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</si>
  <si>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</si>
  <si>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</si>
  <si>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</si>
  <si>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</si>
  <si>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</si>
  <si>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</si>
  <si>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</si>
  <si>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</si>
  <si>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</si>
  <si>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</si>
  <si>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</si>
  <si>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</si>
  <si>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</si>
  <si>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</si>
  <si>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</si>
  <si>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</si>
  <si>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</si>
  <si>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</si>
  <si>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</si>
  <si>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</si>
  <si>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</si>
  <si>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</si>
  <si>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</si>
  <si>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</si>
  <si>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</si>
  <si>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</si>
  <si>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</si>
  <si>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</si>
  <si>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</si>
  <si>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</si>
  <si>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</si>
  <si>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</si>
  <si>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</si>
  <si>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</si>
  <si>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</si>
  <si>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</si>
  <si>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</si>
  <si>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</si>
  <si>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</si>
  <si>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</si>
  <si>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</si>
  <si>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</si>
  <si>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</si>
  <si>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</si>
  <si>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</si>
  <si>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</si>
  <si>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</si>
  <si>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</si>
  <si>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</si>
  <si>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</si>
  <si>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</si>
  <si>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</si>
  <si>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</si>
  <si>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</si>
  <si>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</si>
  <si>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</si>
  <si>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</si>
  <si>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</si>
  <si>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</si>
  <si>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</si>
  <si>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</si>
  <si>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</si>
  <si>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</si>
  <si>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</si>
  <si>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</si>
  <si>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</si>
  <si>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</si>
  <si>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</si>
  <si>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</si>
  <si>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</si>
  <si>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</si>
  <si>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</si>
  <si>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</si>
  <si>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</si>
  <si>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</si>
  <si>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</si>
  <si>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</si>
  <si>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</si>
  <si>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</si>
  <si>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</si>
  <si>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</si>
  <si>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</si>
  <si>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</si>
  <si>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</si>
  <si>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</si>
  <si>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</si>
  <si>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</si>
  <si>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</si>
  <si>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</si>
  <si>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</si>
  <si>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</si>
  <si>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</si>
  <si>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</si>
  <si>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</si>
  <si>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</si>
  <si>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</si>
  <si>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</si>
  <si>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</si>
  <si>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</si>
  <si>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</si>
  <si>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</si>
  <si>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</si>
  <si>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</si>
  <si>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</si>
  <si>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</si>
  <si>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</si>
  <si>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</si>
  <si>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</si>
  <si>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</si>
  <si>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</si>
  <si>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</si>
  <si>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</si>
  <si>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</si>
  <si>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</si>
  <si>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</si>
  <si>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</si>
  <si>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</si>
  <si>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</si>
  <si>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</si>
  <si>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</si>
  <si>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</si>
  <si>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</si>
  <si>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</si>
  <si>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</si>
  <si>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</si>
  <si>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</si>
  <si>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</si>
  <si>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</si>
  <si>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</si>
  <si>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</si>
  <si>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</si>
  <si>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</si>
  <si>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</si>
  <si>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</si>
  <si>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</si>
  <si>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</si>
  <si>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</si>
  <si>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</si>
  <si>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</si>
  <si>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</si>
  <si>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</si>
  <si>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</si>
  <si>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</si>
  <si>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</si>
  <si>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</si>
  <si>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</si>
  <si>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</si>
  <si>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</si>
  <si>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</si>
  <si>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</si>
  <si>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</si>
  <si>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</si>
  <si>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</si>
  <si>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</si>
  <si>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</si>
  <si>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</si>
  <si>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</si>
  <si>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</si>
  <si>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</si>
  <si>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</si>
  <si>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</si>
  <si>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</si>
  <si>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</si>
  <si>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</si>
  <si>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</si>
  <si>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</si>
  <si>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</si>
  <si>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</si>
  <si>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</si>
  <si>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</si>
  <si>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</si>
  <si>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</si>
  <si>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</si>
  <si>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</si>
  <si>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</si>
  <si>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</si>
  <si>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</si>
  <si>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</si>
  <si>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</si>
  <si>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</si>
  <si>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</si>
  <si>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</si>
  <si>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</si>
  <si>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</si>
  <si>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</si>
  <si>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</si>
  <si>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</si>
  <si>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</si>
  <si>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</si>
  <si>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</si>
  <si>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</si>
  <si>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</si>
  <si>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</si>
  <si>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</si>
  <si>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</si>
  <si>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</si>
  <si>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</si>
  <si>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</si>
  <si>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</si>
  <si>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</si>
  <si>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</si>
  <si>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</si>
  <si>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</si>
  <si>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</si>
  <si>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</si>
  <si>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</si>
  <si>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</si>
  <si>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</si>
  <si>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</si>
  <si>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</si>
  <si>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</si>
  <si>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</si>
  <si>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</si>
  <si>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</si>
  <si>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</si>
  <si>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</si>
  <si>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</si>
  <si>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</si>
  <si>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</si>
  <si>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</si>
  <si>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</si>
  <si>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</si>
  <si>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</si>
  <si>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</si>
  <si>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</si>
  <si>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</si>
  <si>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</si>
  <si>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</si>
  <si>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</si>
  <si>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</si>
  <si>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</si>
  <si>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</si>
  <si>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</si>
  <si>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</si>
  <si>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</si>
  <si>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</si>
  <si>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</si>
  <si>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</si>
  <si>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</si>
  <si>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</si>
  <si>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</si>
  <si>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</si>
  <si>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</si>
  <si>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</si>
  <si>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</si>
  <si>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</si>
  <si>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</si>
  <si>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</si>
  <si>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</si>
  <si>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</si>
  <si>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</si>
  <si>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</si>
  <si>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</si>
  <si>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</si>
  <si>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</si>
  <si>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</si>
  <si>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</si>
  <si>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</si>
  <si>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</si>
  <si>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</si>
  <si>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</si>
  <si>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</si>
  <si>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</si>
  <si>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</si>
  <si>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</si>
  <si>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</si>
  <si>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</si>
  <si>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</si>
  <si>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</si>
  <si>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</si>
  <si>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</si>
  <si>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</si>
  <si>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</si>
  <si>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</si>
  <si>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</si>
  <si>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</si>
  <si>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</si>
  <si>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</si>
  <si>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</si>
  <si>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</si>
  <si>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</si>
  <si>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</si>
  <si>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</si>
  <si>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</si>
  <si>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</si>
  <si>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</si>
  <si>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</si>
  <si>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</si>
  <si>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</si>
  <si>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</si>
  <si>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</si>
  <si>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</si>
  <si>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</si>
  <si>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</si>
  <si>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</si>
  <si>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</si>
  <si>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</si>
  <si>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</si>
  <si>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</si>
  <si>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</si>
  <si>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</si>
  <si>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</si>
  <si>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</si>
  <si>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</si>
  <si>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</si>
  <si>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</si>
  <si>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</si>
  <si>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</si>
  <si>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</si>
  <si>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</si>
  <si>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</si>
  <si>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</si>
  <si>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</si>
  <si>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</si>
  <si>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</si>
  <si>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</si>
  <si>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</si>
  <si>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</si>
  <si>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</si>
  <si>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</si>
  <si>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</si>
  <si>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</si>
  <si>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</si>
  <si>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</si>
  <si>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</si>
  <si>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</si>
  <si>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</si>
  <si>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</si>
  <si>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</si>
  <si>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</si>
  <si>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</si>
  <si>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</si>
  <si>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</si>
  <si>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</si>
  <si>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</si>
  <si>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</si>
  <si>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</si>
  <si>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</si>
  <si>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</si>
  <si>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</si>
  <si>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</si>
  <si>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</si>
  <si>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</si>
  <si>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</si>
  <si>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</si>
  <si>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</si>
  <si>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</si>
  <si>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</si>
  <si>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</si>
  <si>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</si>
  <si>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</si>
  <si>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</si>
  <si>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</si>
  <si>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</si>
  <si>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</si>
  <si>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</si>
  <si>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</si>
  <si>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</si>
  <si>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</si>
  <si>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</si>
  <si>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</si>
  <si>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</si>
  <si>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</si>
  <si>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</si>
  <si>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</si>
  <si>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</si>
  <si>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</si>
  <si>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</si>
  <si>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</si>
  <si>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</si>
  <si>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</si>
  <si>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</si>
  <si>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</si>
  <si>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</si>
  <si>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</si>
  <si>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</si>
  <si>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</si>
  <si>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</si>
  <si>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</si>
  <si>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</si>
  <si>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</si>
  <si>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</si>
  <si>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</si>
  <si>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</si>
  <si>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</si>
  <si>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</si>
  <si>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</si>
  <si>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</si>
  <si>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</si>
  <si>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</si>
  <si>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</si>
  <si>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</si>
  <si>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</si>
  <si>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</si>
  <si>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</si>
  <si>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</si>
  <si>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</si>
  <si>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</si>
  <si>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</si>
  <si>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</si>
  <si>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</si>
  <si>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</si>
  <si>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</si>
  <si>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</si>
  <si>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</si>
  <si>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</si>
  <si>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</si>
  <si>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</si>
  <si>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</si>
  <si>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</si>
  <si>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</si>
  <si>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</si>
  <si>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</si>
  <si>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</si>
  <si>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</si>
  <si>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</si>
  <si>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</si>
  <si>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</si>
  <si>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</si>
  <si>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</si>
  <si>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</si>
  <si>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</si>
  <si>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</si>
  <si>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</si>
  <si>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</si>
  <si>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</si>
  <si>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</si>
  <si>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</si>
  <si>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</si>
  <si>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</si>
  <si>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</si>
  <si>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</si>
  <si>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</si>
  <si>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</si>
  <si>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</si>
  <si>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</si>
  <si>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</si>
  <si>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</si>
  <si>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</si>
  <si>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</si>
  <si>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</si>
  <si>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</si>
  <si>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</si>
  <si>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</si>
  <si>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</si>
  <si>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</si>
  <si>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</si>
  <si>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</si>
  <si>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</si>
  <si>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</si>
  <si>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</si>
  <si>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</si>
  <si>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</si>
  <si>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</si>
  <si>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</si>
  <si>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</si>
  <si>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</si>
  <si>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</si>
  <si>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</si>
  <si>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</si>
  <si>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</si>
  <si>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</si>
  <si>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</si>
  <si>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</si>
  <si>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</si>
  <si>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</si>
  <si>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</si>
  <si>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</si>
  <si>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</si>
  <si>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</si>
  <si>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</si>
  <si>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</si>
  <si>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</si>
  <si>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</si>
  <si>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</si>
  <si>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</si>
  <si>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</si>
  <si>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</si>
  <si>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</si>
  <si>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</si>
  <si>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</si>
  <si>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</si>
  <si>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</si>
  <si>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</si>
  <si>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</si>
  <si>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</si>
  <si>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</si>
  <si>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</si>
  <si>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</si>
  <si>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</si>
  <si>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</si>
  <si>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</si>
  <si>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</si>
  <si>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</si>
  <si>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</si>
  <si>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</si>
  <si>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</si>
  <si>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</si>
  <si>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</si>
  <si>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</si>
  <si>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</si>
  <si>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</si>
  <si>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</si>
  <si>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</si>
  <si>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</si>
  <si>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</si>
  <si>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</si>
  <si>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</si>
  <si>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</si>
  <si>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</si>
  <si>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</si>
  <si>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</si>
  <si>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</si>
  <si>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</si>
  <si>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</si>
  <si>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</si>
  <si>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</si>
  <si>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</si>
  <si>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</si>
  <si>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</si>
  <si>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</si>
  <si>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</si>
  <si>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</si>
  <si>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</si>
  <si>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</si>
  <si>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</si>
  <si>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</si>
  <si>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</si>
  <si>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</si>
  <si>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</si>
  <si>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</si>
  <si>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</si>
  <si>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</si>
  <si>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</si>
  <si>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</si>
  <si>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</si>
  <si>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</si>
  <si>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</si>
  <si>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</si>
  <si>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</si>
  <si>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</si>
  <si>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</si>
  <si>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</si>
  <si>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</si>
  <si>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</si>
  <si>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</si>
  <si>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</si>
  <si>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</si>
  <si>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</si>
  <si>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</si>
  <si>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</si>
  <si>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</si>
  <si>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</si>
  <si>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</si>
  <si>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</si>
  <si>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</si>
  <si>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</si>
  <si>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</si>
  <si>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</si>
  <si>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</si>
  <si>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</si>
  <si>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</si>
  <si>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</si>
  <si>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</si>
  <si>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</si>
  <si>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</si>
  <si>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</si>
  <si>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</si>
  <si>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</si>
  <si>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</si>
  <si>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</si>
  <si>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</si>
  <si>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</si>
  <si>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</si>
  <si>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</si>
  <si>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</si>
  <si>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</si>
  <si>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</si>
  <si>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</si>
  <si>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</si>
  <si>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</si>
  <si>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</si>
  <si>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</si>
  <si>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</si>
  <si>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</si>
  <si>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</si>
  <si>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</si>
  <si>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</si>
  <si>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</si>
  <si>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</si>
  <si>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</si>
  <si>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</si>
  <si>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</si>
  <si>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</si>
  <si>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</si>
  <si>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</si>
  <si>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</si>
  <si>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</si>
  <si>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</si>
  <si>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</si>
  <si>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</si>
  <si>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</si>
  <si>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</si>
  <si>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</si>
  <si>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</si>
  <si>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</si>
  <si>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</si>
  <si>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</si>
  <si>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</si>
  <si>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</si>
  <si>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</si>
  <si>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</si>
  <si>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</si>
  <si>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</si>
  <si>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</si>
  <si>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</si>
  <si>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</si>
  <si>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</si>
  <si>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</si>
  <si>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</si>
  <si>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</si>
  <si>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</si>
  <si>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</si>
  <si>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</si>
  <si>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</si>
  <si>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</si>
  <si>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</si>
  <si>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</si>
  <si>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</si>
  <si>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</si>
  <si>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</si>
  <si>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</si>
  <si>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</si>
  <si>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</si>
  <si>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</si>
  <si>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</si>
  <si>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</si>
  <si>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</si>
  <si>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</si>
  <si>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</si>
  <si>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</si>
  <si>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</si>
  <si>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</si>
  <si>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</si>
  <si>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</si>
  <si>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</si>
  <si>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</si>
  <si>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</si>
  <si>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</si>
  <si>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</si>
  <si>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</si>
  <si>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</si>
  <si>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</si>
  <si>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</si>
  <si>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</si>
  <si>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</si>
  <si>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</si>
  <si>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</si>
  <si>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</si>
  <si>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</si>
  <si>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</si>
  <si>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</si>
  <si>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</si>
  <si>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</si>
  <si>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</si>
  <si>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</si>
  <si>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</si>
  <si>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</si>
  <si>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</si>
  <si>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</si>
  <si>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</si>
  <si>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</si>
  <si>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</si>
  <si>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</si>
  <si>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</si>
  <si>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</si>
  <si>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</si>
  <si>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</si>
  <si>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</si>
  <si>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</si>
  <si>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</si>
  <si>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</si>
  <si>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</si>
  <si>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</si>
  <si>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</si>
  <si>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</si>
  <si>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</si>
  <si>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</si>
  <si>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</si>
  <si>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</si>
  <si>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</si>
  <si>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</si>
  <si>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</si>
  <si>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</si>
  <si>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</si>
  <si>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</si>
  <si>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</si>
  <si>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</si>
  <si>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</si>
  <si>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</si>
  <si>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</si>
  <si>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</si>
  <si>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</si>
  <si>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</si>
  <si>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</si>
  <si>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</si>
  <si>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</si>
  <si>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</si>
  <si>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</si>
  <si>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</si>
  <si>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</si>
  <si>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</si>
  <si>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</si>
  <si>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</si>
  <si>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</si>
  <si>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</si>
  <si>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</si>
  <si>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</si>
  <si>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</si>
  <si>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</si>
  <si>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</si>
  <si>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</si>
  <si>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</si>
  <si>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</si>
  <si>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</si>
  <si>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</si>
  <si>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</si>
  <si>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</si>
  <si>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</si>
  <si>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</si>
  <si>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</si>
  <si>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</si>
  <si>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</si>
  <si>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</si>
  <si>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</si>
  <si>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</si>
  <si>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</si>
  <si>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</si>
  <si>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</si>
  <si>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</si>
  <si>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</si>
  <si>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</si>
  <si>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</si>
  <si>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</si>
  <si>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</si>
  <si>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</si>
  <si>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</si>
  <si>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</si>
  <si>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</si>
  <si>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</si>
  <si>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</si>
  <si>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</si>
  <si>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</si>
  <si>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</si>
  <si>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</si>
  <si>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</si>
  <si>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</si>
  <si>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</si>
  <si>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</si>
  <si>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</si>
  <si>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</si>
  <si>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</si>
  <si>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</si>
  <si>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</si>
  <si>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</si>
  <si>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</si>
  <si>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</si>
  <si>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</si>
  <si>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</si>
  <si>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</si>
  <si>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</si>
  <si>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</si>
  <si>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</si>
  <si>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</si>
  <si>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</si>
  <si>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</si>
  <si>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</si>
  <si>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</si>
  <si>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</si>
  <si>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</si>
  <si>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</si>
  <si>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</si>
  <si>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</si>
  <si>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</si>
  <si>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</si>
  <si>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</si>
  <si>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</si>
  <si>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</si>
  <si>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</si>
  <si>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</si>
  <si>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</si>
  <si>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</si>
  <si>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</si>
  <si>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</si>
  <si>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</si>
  <si>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</si>
  <si>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</si>
  <si>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</si>
  <si>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</si>
  <si>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</si>
  <si>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</si>
  <si>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</si>
  <si>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</si>
  <si>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</si>
  <si>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</si>
  <si>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</si>
  <si>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</si>
  <si>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</si>
  <si>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</si>
  <si>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</si>
  <si>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</si>
  <si>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</si>
  <si>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</si>
  <si>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</si>
  <si>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</si>
  <si>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</si>
  <si>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</si>
  <si>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</si>
  <si>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</si>
  <si>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</si>
  <si>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</si>
  <si>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</si>
  <si>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</si>
  <si>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</si>
  <si>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</si>
  <si>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</si>
  <si>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</si>
  <si>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</si>
  <si>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</si>
  <si>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</si>
  <si>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</si>
  <si>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</si>
  <si>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</si>
  <si>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</si>
  <si>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</si>
  <si>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</si>
  <si>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</si>
  <si>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</si>
  <si>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</si>
  <si>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</si>
  <si>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</si>
  <si>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</si>
  <si>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</si>
  <si>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</si>
  <si>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</si>
  <si>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</si>
  <si>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</si>
  <si>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</si>
  <si>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</si>
  <si>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</si>
  <si>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</si>
  <si>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</si>
  <si>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</si>
  <si>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</si>
  <si>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</si>
  <si>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</si>
  <si>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</si>
  <si>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</si>
  <si>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</si>
  <si>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</si>
  <si>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</si>
  <si>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</si>
  <si>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</si>
  <si>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</si>
  <si>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</si>
  <si>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</si>
  <si>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</si>
  <si>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</si>
  <si>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</si>
  <si>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</si>
  <si>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</si>
  <si>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</si>
  <si>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</si>
  <si>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</si>
  <si>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</si>
  <si>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</si>
  <si>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</si>
  <si>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</si>
  <si>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</si>
  <si>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</si>
  <si>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</si>
  <si>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</si>
  <si>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</si>
  <si>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</si>
  <si>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</si>
  <si>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</si>
  <si>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</si>
  <si>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</si>
  <si>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</si>
  <si>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</si>
  <si>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</si>
  <si>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</si>
  <si>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</si>
  <si>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</si>
  <si>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</si>
  <si>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</si>
  <si>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</si>
  <si>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</si>
  <si>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</si>
  <si>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</si>
  <si>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</si>
  <si>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</si>
  <si>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</si>
  <si>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</si>
  <si>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</si>
  <si>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</si>
  <si>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</si>
  <si>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</si>
  <si>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</si>
  <si>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</si>
  <si>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</si>
  <si>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</si>
  <si>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</si>
  <si>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</si>
  <si>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</si>
  <si>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</si>
  <si>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</si>
  <si>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</si>
  <si>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</si>
  <si>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</si>
  <si>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</si>
  <si>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</si>
  <si>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</si>
  <si>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</si>
  <si>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</si>
  <si>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</si>
  <si>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</si>
  <si>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</si>
  <si>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</si>
  <si>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</si>
  <si>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</si>
  <si>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</si>
  <si>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</si>
  <si>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</si>
  <si>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</si>
  <si>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</si>
  <si>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</si>
  <si>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</si>
  <si>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</si>
  <si>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</si>
  <si>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</si>
  <si>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</si>
  <si>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</si>
  <si>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</si>
  <si>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</si>
  <si>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</si>
  <si>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</si>
  <si>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</si>
  <si>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</si>
  <si>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</si>
  <si>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</si>
  <si>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</si>
  <si>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</si>
  <si>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</si>
  <si>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</si>
  <si>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</si>
  <si>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</si>
  <si>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</si>
  <si>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</si>
  <si>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</si>
  <si>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</si>
  <si>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</si>
  <si>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</si>
  <si>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</si>
  <si>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</si>
  <si>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</si>
  <si>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</si>
  <si>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</si>
  <si>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</si>
  <si>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</si>
  <si>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</si>
  <si>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</si>
  <si>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</si>
  <si>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</si>
  <si>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</si>
  <si>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</si>
  <si>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</si>
  <si>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</si>
  <si>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</si>
  <si>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</si>
  <si>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</si>
  <si>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</si>
  <si>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</si>
  <si>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</si>
  <si>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</si>
  <si>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</si>
  <si>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</si>
  <si>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</si>
  <si>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</si>
  <si>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</si>
  <si>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</si>
  <si>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</si>
  <si>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</si>
  <si>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</si>
  <si>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</si>
  <si>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</si>
  <si>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</si>
  <si>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</si>
  <si>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</si>
  <si>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</si>
  <si>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</si>
  <si>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</si>
  <si>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</si>
  <si>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</si>
  <si>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</si>
  <si>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</si>
  <si>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</si>
  <si>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</si>
  <si>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</si>
  <si>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</si>
  <si>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</si>
  <si>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</si>
  <si>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</si>
  <si>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</si>
  <si>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</si>
  <si>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</si>
  <si>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</si>
  <si>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</si>
  <si>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</si>
  <si>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</si>
  <si>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</si>
  <si>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</si>
  <si>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</si>
  <si>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</si>
  <si>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</si>
  <si>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</si>
  <si>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</si>
  <si>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</si>
  <si>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</si>
  <si>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</si>
  <si>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</si>
  <si>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</si>
  <si>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</si>
  <si>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</si>
  <si>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</si>
  <si>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</si>
  <si>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</si>
  <si>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</si>
  <si>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</si>
  <si>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</si>
  <si>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</si>
  <si>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</si>
  <si>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</si>
  <si>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</si>
  <si>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</si>
  <si>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</si>
  <si>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</si>
  <si>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</si>
  <si>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</si>
  <si>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</si>
  <si>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</si>
  <si>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</si>
  <si>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</si>
  <si>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</si>
  <si>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</si>
  <si>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</si>
  <si>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</si>
  <si>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</si>
  <si>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</si>
  <si>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</si>
  <si>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</si>
  <si>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</si>
  <si>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</si>
  <si>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</si>
  <si>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</si>
  <si>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</si>
  <si>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</si>
  <si>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</si>
  <si>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</si>
  <si>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</si>
  <si>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</si>
  <si>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</si>
  <si>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</si>
  <si>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</si>
  <si>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</si>
  <si>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</si>
  <si>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</si>
  <si>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</si>
  <si>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</si>
  <si>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</si>
  <si>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</si>
  <si>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</si>
  <si>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</si>
  <si>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</si>
  <si>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</si>
  <si>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</si>
  <si>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</si>
  <si>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</si>
  <si>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</si>
  <si>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</si>
  <si>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</si>
  <si>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</si>
  <si>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</si>
  <si>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</si>
  <si>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</si>
  <si>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</si>
  <si>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</si>
  <si>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</si>
  <si>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</si>
  <si>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</si>
  <si>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</si>
  <si>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</si>
  <si>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</si>
  <si>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</si>
  <si>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</si>
  <si>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</si>
  <si>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</si>
  <si>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</si>
  <si>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</si>
  <si>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</si>
  <si>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</si>
  <si>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</si>
  <si>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</si>
  <si>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</si>
  <si>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</si>
  <si>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</si>
  <si>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</si>
  <si>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</si>
  <si>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</si>
  <si>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</si>
  <si>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</si>
  <si>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</si>
  <si>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</si>
  <si>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</si>
  <si>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</si>
  <si>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</si>
  <si>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</si>
  <si>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</si>
  <si>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</si>
  <si>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</si>
  <si>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</si>
  <si>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</si>
  <si>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</si>
  <si>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</si>
  <si>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</si>
  <si>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</si>
  <si>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</si>
  <si>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</si>
  <si>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</si>
  <si>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</si>
  <si>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</si>
  <si>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</si>
  <si>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</si>
  <si>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</si>
  <si>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</si>
  <si>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</si>
  <si>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</si>
  <si>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</si>
  <si>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</si>
  <si>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</si>
  <si>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</si>
  <si>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</si>
  <si>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</si>
  <si>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</si>
  <si>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</si>
  <si>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</si>
  <si>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</si>
  <si>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</si>
  <si>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</si>
  <si>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</si>
  <si>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</si>
  <si>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</si>
  <si>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</si>
  <si>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</si>
  <si>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</si>
  <si>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</si>
  <si>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</si>
  <si>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</si>
  <si>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</si>
  <si>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</si>
  <si>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</si>
  <si>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</si>
  <si>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</si>
  <si>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</si>
  <si>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</si>
  <si>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</si>
  <si>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</si>
  <si>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</si>
  <si>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</si>
  <si>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</si>
  <si>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</si>
  <si>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</si>
  <si>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</si>
  <si>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</si>
  <si>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</si>
  <si>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</si>
  <si>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</si>
  <si>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</si>
  <si>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</si>
  <si>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</si>
  <si>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</si>
  <si>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</si>
  <si>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</si>
  <si>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</si>
  <si>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</si>
  <si>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</si>
  <si>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</si>
  <si>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</si>
  <si>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</si>
  <si>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</si>
  <si>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</si>
  <si>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</si>
  <si>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</si>
  <si>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</si>
  <si>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</si>
  <si>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</si>
  <si>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</si>
  <si>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</si>
  <si>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</si>
  <si>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</si>
  <si>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</si>
  <si>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</si>
  <si>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</si>
  <si>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</si>
  <si>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</si>
  <si>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</si>
  <si>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</si>
  <si>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</si>
  <si>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</si>
  <si>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</si>
  <si>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</si>
  <si>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</si>
  <si>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</si>
  <si>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</si>
  <si>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</si>
  <si>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</si>
  <si>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</si>
  <si>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</si>
  <si>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</si>
  <si>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</si>
  <si>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</si>
  <si>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</si>
  <si>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</si>
  <si>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</si>
  <si>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</si>
  <si>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</si>
  <si>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</si>
  <si>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</si>
  <si>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</si>
  <si>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</si>
  <si>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</si>
  <si>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</si>
  <si>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</si>
  <si>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</si>
  <si>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</si>
  <si>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</si>
  <si>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</si>
  <si>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</si>
  <si>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</si>
  <si>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</si>
  <si>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</si>
  <si>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</si>
  <si>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</si>
  <si>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</si>
  <si>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</si>
  <si>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</si>
  <si>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</si>
  <si>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</si>
  <si>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</si>
  <si>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</si>
  <si>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</si>
  <si>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</si>
  <si>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</si>
  <si>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</si>
  <si>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</si>
  <si>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</si>
  <si>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</si>
  <si>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</si>
  <si>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</si>
  <si>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</si>
  <si>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</si>
  <si>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</si>
  <si>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</si>
  <si>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</si>
  <si>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</si>
  <si>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</si>
  <si>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</si>
  <si>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</si>
  <si>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</si>
  <si>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</si>
  <si>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</si>
  <si>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</si>
  <si>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</si>
  <si>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</si>
  <si>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</si>
  <si>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</si>
  <si>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</si>
  <si>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</si>
  <si>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</si>
  <si>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</si>
  <si>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</si>
  <si>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</si>
  <si>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</si>
  <si>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</si>
  <si>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</si>
  <si>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</si>
  <si>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</si>
  <si>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</si>
  <si>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</si>
  <si>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</si>
  <si>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</si>
  <si>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</si>
  <si>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</si>
  <si>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</si>
  <si>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</si>
  <si>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</si>
  <si>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</si>
  <si>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</si>
  <si>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</si>
  <si>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</si>
  <si>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</si>
  <si>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</si>
  <si>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</si>
  <si>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</si>
  <si>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</si>
  <si>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</si>
  <si>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</si>
  <si>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</si>
  <si>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</si>
  <si>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</si>
  <si>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</si>
  <si>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</si>
  <si>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</si>
  <si>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</si>
  <si>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</si>
  <si>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</si>
  <si>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</si>
  <si>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</si>
  <si>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</si>
  <si>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</si>
  <si>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</si>
  <si>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</si>
  <si>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</si>
  <si>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</si>
  <si>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</si>
  <si>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</si>
  <si>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</si>
  <si>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</si>
  <si>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</si>
  <si>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</si>
  <si>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</si>
  <si>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</si>
  <si>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</si>
  <si>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</si>
  <si>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</si>
  <si>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</si>
  <si>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</si>
  <si>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</si>
  <si>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</si>
  <si>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</si>
  <si>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</si>
  <si>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</si>
  <si>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</si>
  <si>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</si>
  <si>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</si>
  <si>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</si>
  <si>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</si>
  <si>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</si>
  <si>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</si>
  <si>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</si>
  <si>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</si>
  <si>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</si>
  <si>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</si>
  <si>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</si>
  <si>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</si>
  <si>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</si>
  <si>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</si>
  <si>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</si>
  <si>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</si>
  <si>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</si>
  <si>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</si>
  <si>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</si>
  <si>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</si>
  <si>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</si>
  <si>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</si>
  <si>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</si>
  <si>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</si>
  <si>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</si>
  <si>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</si>
  <si>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</si>
  <si>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</si>
  <si>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</si>
  <si>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</si>
  <si>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</si>
  <si>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</si>
  <si>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</si>
  <si>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</si>
  <si>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</si>
  <si>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</si>
  <si>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</si>
  <si>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</si>
  <si>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</si>
  <si>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</si>
  <si>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</si>
  <si>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</si>
  <si>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</si>
  <si>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</si>
  <si>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</si>
  <si>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</si>
  <si>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</si>
  <si>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</si>
  <si>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</si>
  <si>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</si>
  <si>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</si>
  <si>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</si>
  <si>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</si>
  <si>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</si>
  <si>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</si>
  <si>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</si>
  <si>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</si>
  <si>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</si>
  <si>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</si>
  <si>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</si>
  <si>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</si>
  <si>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</si>
  <si>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</si>
  <si>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</si>
  <si>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</si>
  <si>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</si>
  <si>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</si>
  <si>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</si>
  <si>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</si>
  <si>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</si>
  <si>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</si>
  <si>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</si>
  <si>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</si>
  <si>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</si>
  <si>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</si>
  <si>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</si>
  <si>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</si>
  <si>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</si>
  <si>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</si>
  <si>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</si>
  <si>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</si>
  <si>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</si>
  <si>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</si>
  <si>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</si>
  <si>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</si>
  <si>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</si>
  <si>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</si>
  <si>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</si>
  <si>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</si>
  <si>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</si>
  <si>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</si>
  <si>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</si>
  <si>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</si>
  <si>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</si>
  <si>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</si>
  <si>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</si>
  <si>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</si>
  <si>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</si>
  <si>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</si>
  <si>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</si>
  <si>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</si>
  <si>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</si>
  <si>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</si>
  <si>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</si>
  <si>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</si>
  <si>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</si>
  <si>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</si>
  <si>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</si>
  <si>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</si>
  <si>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</si>
  <si>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</si>
  <si>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</si>
  <si>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</si>
  <si>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</si>
  <si>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</si>
  <si>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</si>
  <si>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</si>
  <si>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</si>
  <si>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</si>
  <si>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</si>
  <si>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</si>
  <si>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</si>
  <si>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</si>
  <si>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</si>
  <si>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</si>
  <si>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</si>
  <si>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</si>
  <si>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</si>
  <si>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</si>
  <si>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</si>
  <si>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</si>
  <si>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</si>
  <si>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</si>
  <si>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</si>
  <si>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</si>
  <si>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</si>
  <si>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</si>
  <si>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</si>
  <si>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</si>
  <si>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</si>
  <si>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</si>
  <si>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</si>
  <si>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</si>
  <si>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</si>
  <si>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</si>
  <si>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</si>
  <si>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</si>
  <si>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</si>
  <si>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</si>
  <si>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</si>
  <si>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</si>
  <si>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</si>
  <si>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</si>
  <si>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</si>
  <si>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</si>
  <si>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</si>
  <si>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</si>
  <si>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</si>
  <si>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</si>
  <si>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</si>
  <si>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</si>
  <si>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</si>
  <si>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</si>
  <si>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</si>
  <si>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</si>
  <si>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</si>
  <si>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</si>
  <si>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</si>
  <si>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</si>
  <si>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</si>
  <si>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</si>
  <si>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</si>
  <si>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</si>
  <si>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</si>
  <si>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</si>
  <si>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</si>
  <si>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</si>
  <si>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</si>
  <si>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</si>
  <si>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</si>
  <si>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</si>
  <si>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</si>
  <si>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</si>
  <si>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</si>
  <si>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</si>
  <si>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</si>
  <si>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</si>
  <si>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</si>
  <si>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</si>
  <si>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</si>
  <si>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</si>
  <si>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</si>
  <si>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</si>
  <si>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</si>
  <si>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</si>
  <si>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</si>
  <si>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</si>
  <si>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</si>
  <si>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</si>
  <si>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</si>
  <si>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</si>
  <si>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</si>
  <si>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</si>
  <si>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</si>
  <si>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</si>
  <si>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</si>
  <si>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</si>
  <si>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</si>
  <si>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</si>
  <si>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</si>
  <si>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</si>
  <si>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</si>
  <si>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</si>
  <si>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</si>
  <si>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</si>
  <si>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</si>
  <si>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</si>
  <si>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</si>
  <si>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</si>
  <si>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</si>
  <si>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</si>
  <si>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</si>
  <si>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</si>
  <si>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</si>
  <si>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</si>
  <si>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</si>
  <si>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</si>
  <si>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</si>
  <si>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</si>
  <si>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</si>
  <si>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</si>
  <si>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</si>
  <si>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</si>
  <si>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</si>
  <si>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</si>
  <si>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</si>
  <si>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</si>
  <si>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</si>
  <si>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</si>
  <si>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</si>
  <si>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</si>
  <si>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</si>
  <si>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</si>
  <si>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</si>
  <si>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</si>
  <si>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</si>
  <si>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</si>
  <si>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</si>
  <si>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</si>
  <si>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</si>
  <si>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</si>
  <si>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</si>
  <si>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</si>
  <si>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</si>
  <si>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</si>
  <si>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</si>
  <si>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</si>
  <si>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</si>
  <si>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</si>
  <si>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</si>
  <si>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</si>
  <si>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</si>
  <si>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</si>
  <si>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</si>
  <si>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</si>
  <si>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</si>
  <si>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</si>
  <si>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</si>
  <si>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</si>
  <si>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</si>
  <si>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</si>
  <si>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</si>
  <si>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</si>
  <si>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</si>
  <si>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</si>
  <si>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</si>
  <si>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</si>
  <si>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</si>
  <si>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</si>
  <si>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</si>
  <si>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</si>
  <si>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</si>
  <si>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</si>
  <si>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</si>
  <si>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</si>
  <si>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</si>
  <si>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</si>
  <si>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</si>
  <si>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</si>
  <si>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</si>
  <si>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</si>
  <si>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</si>
  <si>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</si>
  <si>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</si>
  <si>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</si>
  <si>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</si>
  <si>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</si>
  <si>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</si>
  <si>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</si>
  <si>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</si>
  <si>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</si>
  <si>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</si>
  <si>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</si>
  <si>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</si>
  <si>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</si>
  <si>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</si>
  <si>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</si>
  <si>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</si>
  <si>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</si>
  <si>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</si>
  <si>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</si>
  <si>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</si>
  <si>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</si>
  <si>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</si>
  <si>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</si>
  <si>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</si>
  <si>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</si>
  <si>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</si>
  <si>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</si>
  <si>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</si>
  <si>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</si>
  <si>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</si>
  <si>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</si>
  <si>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</si>
  <si>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</si>
  <si>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</si>
  <si>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</si>
  <si>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</si>
  <si>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</si>
  <si>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</si>
  <si>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</si>
  <si>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</si>
  <si>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</si>
  <si>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</si>
  <si>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</si>
  <si>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</si>
  <si>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</si>
  <si>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</si>
  <si>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</si>
  <si>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</si>
  <si>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</si>
  <si>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</si>
  <si>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</si>
  <si>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</si>
  <si>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</si>
  <si>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</si>
  <si>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</si>
  <si>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</si>
  <si>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</si>
  <si>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</si>
  <si>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</si>
  <si>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</si>
  <si>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</si>
  <si>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</si>
  <si>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</si>
  <si>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</si>
  <si>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</si>
  <si>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</si>
  <si>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</si>
  <si>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</si>
  <si>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</si>
  <si>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</si>
  <si>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</si>
  <si>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</si>
  <si>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</si>
  <si>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</si>
  <si>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</si>
  <si>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</si>
  <si>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</si>
  <si>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</si>
  <si>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</si>
  <si>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</si>
  <si>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</si>
  <si>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</si>
  <si>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</si>
  <si>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</si>
  <si>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</si>
  <si>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</si>
  <si>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</si>
  <si>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</si>
  <si>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</si>
  <si>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</si>
  <si>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</si>
  <si>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</si>
  <si>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</si>
  <si>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</si>
  <si>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</si>
  <si>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</si>
  <si>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</si>
  <si>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</si>
  <si>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</si>
  <si>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</si>
  <si>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</si>
  <si>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</si>
  <si>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</si>
  <si>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</si>
  <si>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</si>
  <si>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</si>
  <si>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</si>
  <si>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</si>
  <si>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</si>
  <si>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</si>
  <si>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</si>
  <si>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</si>
  <si>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</si>
  <si>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</si>
  <si>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</si>
  <si>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</si>
  <si>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</si>
  <si>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</si>
  <si>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</si>
  <si>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</si>
  <si>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</si>
  <si>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</si>
  <si>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</si>
  <si>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</si>
  <si>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</si>
  <si>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</si>
  <si>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</si>
  <si>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</si>
  <si>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</si>
  <si>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</si>
  <si>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</si>
  <si>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</si>
  <si>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</si>
  <si>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</si>
  <si>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</si>
  <si>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</si>
  <si>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</si>
  <si>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</si>
  <si>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</si>
  <si>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</si>
  <si>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</si>
  <si>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</si>
  <si>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</si>
  <si>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</si>
  <si>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</si>
  <si>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</si>
  <si>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</si>
  <si>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</si>
  <si>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</si>
  <si>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</si>
  <si>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</si>
  <si>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</si>
  <si>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</si>
  <si>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</si>
  <si>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</si>
  <si>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</si>
  <si>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</si>
  <si>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</si>
  <si>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</si>
  <si>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</si>
  <si>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</si>
  <si>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</si>
  <si>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</si>
  <si>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</si>
  <si>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</si>
  <si>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</si>
  <si>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</si>
  <si>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</si>
  <si>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</si>
  <si>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</si>
  <si>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</si>
  <si>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</si>
  <si>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</si>
  <si>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</si>
  <si>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</si>
  <si>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</si>
  <si>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</si>
  <si>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</si>
  <si>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</si>
  <si>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</si>
  <si>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</si>
  <si>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</si>
  <si>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</si>
  <si>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</si>
  <si>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</si>
  <si>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</si>
  <si>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</si>
  <si>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</si>
  <si>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</si>
  <si>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</si>
  <si>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</si>
  <si>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</si>
  <si>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</si>
  <si>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</si>
  <si>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</si>
  <si>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</si>
  <si>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</si>
  <si>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</si>
  <si>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</si>
  <si>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</si>
  <si>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</si>
  <si>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</si>
  <si>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</si>
  <si>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</si>
  <si>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</si>
  <si>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</si>
  <si>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</si>
  <si>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</si>
  <si>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</si>
  <si>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</si>
  <si>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</si>
  <si>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</si>
  <si>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</si>
  <si>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</si>
  <si>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</si>
  <si>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</si>
  <si>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</si>
  <si>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</si>
  <si>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</si>
  <si>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</si>
  <si>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</si>
  <si>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</si>
  <si>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</si>
  <si>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</si>
  <si>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</si>
  <si>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</si>
  <si>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</si>
  <si>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</si>
  <si>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</si>
  <si>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</si>
  <si>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</si>
  <si>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</si>
  <si>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</si>
  <si>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</si>
  <si>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</si>
  <si>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</si>
  <si>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</si>
  <si>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</si>
  <si>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</si>
  <si>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</si>
  <si>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</si>
  <si>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</si>
  <si>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</si>
  <si>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</si>
  <si>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</si>
  <si>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</si>
  <si>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</si>
  <si>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</si>
  <si>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</si>
  <si>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</si>
  <si>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</si>
  <si>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</si>
  <si>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</si>
  <si>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</si>
  <si>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</si>
  <si>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</si>
  <si>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</si>
  <si>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</si>
  <si>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</si>
  <si>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</si>
  <si>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</si>
  <si>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</si>
  <si>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</si>
  <si>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</si>
  <si>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</si>
  <si>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</si>
  <si>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</si>
  <si>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</si>
  <si>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</si>
  <si>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</si>
  <si>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</si>
  <si>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</si>
  <si>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</si>
  <si>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</si>
  <si>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</si>
  <si>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</si>
  <si>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</si>
  <si>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</si>
  <si>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</si>
  <si>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</si>
  <si>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</si>
  <si>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</si>
  <si>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</si>
  <si>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</si>
  <si>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</si>
  <si>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</si>
  <si>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</si>
  <si>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</si>
  <si>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</si>
  <si>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</si>
  <si>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</si>
  <si>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</si>
  <si>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</si>
  <si>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</si>
  <si>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</si>
  <si>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</si>
  <si>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</si>
  <si>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</si>
  <si>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</si>
  <si>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</si>
  <si>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</si>
  <si>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</si>
  <si>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</si>
  <si>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</si>
  <si>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</si>
  <si>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</si>
  <si>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</si>
  <si>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</si>
  <si>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</si>
  <si>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</si>
  <si>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</si>
  <si>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</si>
  <si>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</si>
  <si>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</si>
  <si>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</si>
  <si>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</si>
  <si>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</si>
  <si>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</si>
  <si>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</si>
  <si>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</si>
  <si>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</si>
  <si>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</si>
  <si>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</si>
  <si>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</si>
  <si>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</si>
  <si>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</si>
  <si>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</si>
  <si>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</si>
  <si>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</si>
  <si>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</si>
  <si>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</si>
  <si>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</si>
  <si>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</si>
  <si>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</si>
  <si>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</si>
  <si>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</si>
  <si>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</si>
  <si>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</si>
  <si>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</si>
  <si>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</si>
  <si>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</si>
  <si>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</si>
  <si>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</si>
  <si>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</si>
  <si>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</si>
  <si>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</si>
  <si>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</si>
  <si>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</si>
  <si>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</si>
  <si>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</si>
  <si>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</si>
  <si>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</si>
  <si>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</si>
  <si>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</si>
  <si>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</si>
  <si>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</si>
  <si>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</si>
  <si>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</si>
  <si>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</si>
  <si>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</si>
  <si>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</si>
  <si>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</si>
  <si>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</si>
  <si>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</si>
  <si>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</si>
  <si>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</si>
  <si>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</si>
  <si>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</si>
  <si>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</si>
  <si>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</si>
  <si>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</si>
  <si>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</si>
  <si>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</si>
  <si>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</si>
  <si>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</si>
  <si>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</si>
  <si>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</si>
  <si>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</si>
  <si>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</si>
  <si>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</si>
  <si>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</si>
  <si>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</si>
  <si>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</si>
  <si>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</si>
  <si>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</si>
  <si>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</si>
  <si>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</si>
  <si>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</si>
  <si>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</si>
  <si>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</si>
  <si>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</si>
  <si>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</si>
  <si>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</si>
  <si>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</si>
  <si>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</si>
  <si>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</si>
  <si>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</si>
  <si>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</si>
  <si>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</si>
  <si>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</si>
  <si>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</si>
  <si>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</si>
  <si>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</si>
  <si>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</si>
  <si>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</si>
  <si>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</si>
  <si>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</si>
  <si>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</si>
  <si>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</si>
  <si>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</si>
  <si>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</si>
  <si>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</si>
  <si>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</si>
  <si>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</si>
  <si>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</si>
  <si>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</si>
  <si>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</si>
  <si>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</si>
  <si>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</si>
  <si>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</si>
  <si>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</si>
  <si>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</si>
  <si>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</si>
  <si>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</si>
  <si>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</si>
  <si>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</si>
  <si>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</si>
  <si>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</si>
  <si>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</si>
  <si>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</si>
  <si>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</si>
  <si>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</si>
  <si>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</si>
  <si>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</si>
  <si>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</si>
  <si>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</si>
  <si>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</si>
  <si>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</si>
  <si>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</si>
  <si>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</si>
  <si>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</si>
  <si>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</si>
  <si>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</si>
  <si>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</si>
  <si>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</si>
  <si>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</si>
  <si>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</si>
  <si>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</si>
  <si>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</si>
  <si>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</si>
  <si>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</si>
  <si>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</si>
  <si>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</si>
  <si>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</si>
  <si>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</si>
  <si>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</si>
  <si>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</si>
  <si>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</si>
  <si>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</si>
  <si>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</si>
  <si>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</si>
  <si>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</si>
  <si>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</si>
  <si>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</si>
  <si>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</si>
  <si>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</si>
  <si>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</si>
  <si>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</si>
  <si>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</si>
  <si>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</si>
  <si>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</si>
  <si>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</si>
  <si>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</si>
  <si>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</si>
  <si>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</si>
  <si>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</si>
  <si>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</si>
  <si>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</si>
  <si>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</si>
  <si>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</si>
  <si>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</si>
  <si>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</si>
  <si>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</si>
  <si>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</si>
  <si>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</si>
  <si>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</si>
  <si>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</si>
  <si>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</si>
  <si>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</si>
  <si>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</si>
  <si>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</si>
  <si>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</si>
  <si>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</si>
  <si>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</si>
  <si>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</si>
  <si>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</si>
  <si>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</si>
  <si>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</si>
  <si>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</si>
  <si>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</si>
  <si>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</si>
  <si>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</si>
  <si>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</si>
  <si>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</si>
  <si>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</si>
  <si>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</si>
  <si>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</si>
  <si>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</si>
  <si>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</si>
  <si>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</si>
  <si>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</si>
  <si>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</si>
  <si>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</si>
  <si>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</si>
  <si>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</si>
  <si>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</si>
  <si>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</si>
  <si>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</si>
  <si>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</si>
  <si>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</si>
  <si>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</si>
  <si>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</si>
  <si>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</si>
  <si>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</si>
  <si>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</si>
  <si>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</si>
  <si>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</si>
  <si>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</si>
  <si>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</si>
  <si>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</si>
  <si>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</si>
  <si>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</si>
  <si>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</si>
  <si>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</si>
  <si>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</si>
  <si>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</si>
  <si>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</si>
  <si>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</si>
  <si>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</si>
  <si>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</si>
  <si>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</si>
  <si>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</si>
  <si>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</si>
  <si>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</si>
  <si>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</si>
  <si>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</si>
  <si>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</si>
  <si>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</si>
  <si>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</si>
  <si>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</si>
  <si>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</si>
  <si>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</si>
  <si>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</si>
  <si>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</si>
  <si>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</si>
  <si>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</si>
  <si>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</si>
  <si>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</si>
  <si>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</si>
  <si>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</si>
  <si>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</si>
  <si>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</si>
  <si>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</si>
  <si>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</si>
  <si>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</si>
  <si>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</si>
  <si>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</si>
  <si>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</si>
  <si>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</si>
  <si>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</si>
  <si>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</si>
  <si>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</si>
  <si>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</si>
  <si>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</si>
  <si>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</si>
  <si>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</si>
  <si>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</si>
  <si>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</si>
  <si>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</si>
  <si>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</si>
  <si>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</si>
  <si>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</si>
  <si>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</si>
  <si>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</si>
  <si>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</si>
  <si>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</si>
  <si>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</si>
  <si>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</si>
  <si>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</si>
  <si>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</si>
  <si>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</si>
  <si>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</si>
  <si>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</si>
  <si>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</si>
  <si>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</si>
  <si>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</si>
  <si>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</si>
  <si>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</si>
  <si>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</si>
  <si>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</si>
  <si>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</si>
  <si>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</si>
  <si>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</si>
  <si>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</si>
  <si>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</si>
  <si>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</si>
  <si>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</si>
  <si>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</si>
  <si>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</si>
  <si>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</si>
  <si>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</si>
  <si>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</si>
  <si>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</si>
  <si>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</si>
  <si>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</si>
  <si>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</si>
  <si>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</si>
  <si>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</si>
  <si>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</si>
  <si>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</si>
  <si>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</si>
  <si>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</si>
  <si>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</si>
  <si>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</si>
  <si>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</si>
  <si>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</si>
  <si>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</si>
  <si>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</si>
  <si>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</si>
  <si>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</si>
  <si>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</si>
  <si>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</si>
  <si>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</si>
  <si>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</si>
  <si>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</si>
  <si>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</si>
  <si>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</si>
  <si>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</si>
  <si>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</si>
  <si>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</si>
  <si>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</si>
  <si>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</si>
  <si>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</si>
  <si>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</si>
  <si>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</si>
  <si>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</si>
  <si>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</si>
  <si>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</si>
  <si>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</si>
  <si>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</si>
  <si>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</si>
  <si>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</si>
  <si>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</si>
  <si>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</si>
  <si>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</si>
  <si>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</si>
  <si>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</si>
  <si>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</si>
  <si>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</si>
  <si>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</si>
  <si>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</si>
  <si>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</si>
  <si>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</si>
  <si>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</si>
  <si>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</si>
  <si>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</si>
  <si>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</si>
  <si>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</si>
  <si>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</si>
  <si>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</si>
  <si>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</si>
  <si>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</si>
  <si>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</si>
  <si>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</si>
  <si>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</si>
  <si>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</si>
  <si>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</si>
  <si>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</si>
  <si>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</si>
  <si>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</si>
  <si>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</si>
  <si>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</si>
  <si>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</si>
  <si>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</si>
  <si>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</si>
  <si>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</si>
  <si>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</si>
  <si>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</si>
  <si>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</si>
  <si>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</si>
  <si>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</si>
  <si>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</si>
  <si>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</si>
  <si>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</si>
  <si>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</si>
  <si>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</si>
  <si>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</si>
  <si>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</si>
  <si>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</si>
  <si>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</si>
  <si>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</si>
  <si>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</si>
  <si>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</si>
  <si>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</si>
  <si>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</si>
  <si>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</si>
  <si>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</si>
  <si>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</si>
  <si>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</si>
  <si>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</si>
  <si>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</si>
  <si>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</si>
  <si>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</si>
  <si>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</si>
  <si>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</si>
  <si>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</si>
  <si>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</si>
  <si>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</si>
  <si>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</si>
  <si>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</si>
  <si>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</si>
  <si>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</si>
  <si>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</si>
  <si>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</si>
  <si>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</si>
  <si>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</si>
  <si>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</si>
  <si>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</si>
  <si>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</si>
  <si>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</si>
  <si>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</si>
  <si>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</si>
  <si>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</si>
  <si>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</si>
  <si>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</si>
  <si>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</si>
  <si>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</si>
  <si>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</si>
  <si>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</si>
  <si>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</si>
  <si>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</si>
  <si>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</si>
  <si>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</si>
  <si>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</si>
  <si>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</si>
  <si>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</si>
  <si>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</si>
  <si>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</si>
  <si>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</si>
  <si>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</si>
  <si>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</si>
  <si>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</si>
  <si>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</si>
  <si>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</si>
  <si>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</si>
  <si>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</si>
  <si>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</si>
  <si>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</si>
  <si>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</si>
  <si>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</si>
  <si>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</si>
  <si>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</si>
  <si>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</si>
  <si>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</si>
  <si>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</si>
  <si>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</si>
  <si>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</si>
  <si>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</si>
  <si>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</si>
  <si>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</si>
  <si>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</si>
  <si>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</si>
  <si>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</si>
  <si>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</si>
  <si>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</si>
  <si>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</si>
  <si>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</si>
  <si>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</si>
  <si>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</si>
  <si>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</si>
  <si>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</si>
  <si>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</si>
  <si>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</si>
  <si>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</si>
  <si>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</si>
  <si>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</si>
  <si>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</si>
  <si>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</si>
  <si>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</si>
  <si>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</si>
  <si>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</si>
  <si>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</si>
  <si>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</si>
  <si>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</si>
  <si>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</si>
  <si>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</si>
  <si>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</si>
  <si>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</si>
  <si>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</si>
  <si>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</si>
  <si>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</si>
  <si>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</si>
  <si>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</si>
  <si>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</si>
  <si>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</si>
  <si>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</si>
  <si>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</si>
  <si>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</si>
  <si>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</si>
  <si>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</si>
  <si>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</si>
  <si>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</si>
  <si>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</si>
  <si>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</si>
  <si>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</si>
  <si>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</si>
  <si>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</si>
  <si>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</si>
  <si>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</si>
  <si>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</si>
  <si>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</si>
  <si>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</si>
  <si>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</si>
  <si>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</si>
  <si>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</si>
  <si>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</si>
  <si>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</si>
  <si>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</si>
  <si>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</si>
  <si>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</si>
  <si>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</si>
  <si>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</si>
  <si>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</si>
  <si>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</si>
  <si>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</si>
  <si>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</si>
  <si>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</si>
  <si>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</si>
  <si>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</si>
  <si>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</si>
  <si>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</si>
  <si>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</si>
  <si>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</si>
  <si>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</si>
  <si>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</si>
  <si>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</si>
  <si>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</si>
  <si>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</si>
  <si>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</si>
  <si>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</si>
  <si>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</si>
  <si>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</si>
  <si>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</si>
  <si>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</si>
  <si>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</si>
  <si>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</si>
  <si>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</si>
  <si>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</si>
  <si>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</si>
  <si>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</si>
  <si>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</si>
  <si>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</si>
  <si>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</si>
  <si>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</si>
  <si>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</si>
  <si>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</si>
  <si>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</si>
  <si>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</si>
  <si>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</si>
  <si>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</si>
  <si>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</si>
  <si>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</si>
  <si>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</si>
  <si>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</si>
  <si>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</si>
  <si>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</si>
  <si>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</si>
  <si>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</si>
  <si>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</si>
  <si>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</si>
  <si>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</si>
  <si>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</si>
  <si>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</si>
  <si>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</si>
  <si>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</si>
  <si>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</si>
  <si>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</si>
  <si>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</si>
  <si>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</si>
  <si>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</si>
  <si>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</si>
  <si>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</si>
  <si>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</si>
  <si>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</si>
  <si>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</si>
  <si>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</si>
  <si>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</si>
  <si>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</si>
  <si>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</si>
  <si>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</si>
  <si>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</si>
  <si>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</si>
  <si>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</si>
  <si>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</si>
  <si>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</si>
  <si>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</si>
  <si>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</si>
  <si>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</si>
  <si>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</si>
  <si>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</si>
  <si>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</si>
  <si>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</si>
  <si>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</si>
  <si>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</si>
  <si>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</si>
  <si>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</si>
  <si>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</si>
  <si>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</si>
  <si>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</si>
  <si>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</si>
  <si>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</si>
  <si>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</si>
  <si>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</si>
  <si>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</si>
  <si>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</si>
  <si>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</si>
  <si>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</si>
  <si>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</si>
  <si>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</si>
  <si>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</si>
  <si>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</si>
  <si>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</si>
  <si>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</si>
  <si>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</si>
  <si>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</si>
  <si>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</si>
  <si>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</si>
  <si>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</si>
  <si>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</si>
  <si>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</si>
  <si>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</si>
  <si>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</si>
  <si>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</si>
  <si>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</si>
  <si>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</si>
  <si>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</si>
  <si>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</si>
  <si>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</si>
  <si>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</si>
  <si>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</si>
  <si>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</si>
  <si>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</si>
  <si>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</si>
  <si>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</si>
  <si>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</si>
  <si>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</si>
  <si>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</si>
  <si>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</si>
  <si>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</si>
  <si>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</si>
  <si>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</si>
  <si>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</si>
  <si>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</si>
  <si>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</si>
  <si>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</si>
  <si>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</si>
  <si>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</si>
  <si>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</si>
  <si>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</si>
  <si>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</si>
  <si>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</si>
  <si>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</si>
  <si>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</si>
  <si>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</si>
  <si>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</si>
  <si>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</si>
  <si>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</si>
  <si>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</si>
  <si>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</si>
  <si>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</si>
  <si>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</si>
  <si>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</si>
  <si>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</si>
  <si>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</si>
  <si>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</si>
  <si>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</si>
  <si>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</si>
  <si>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</si>
  <si>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</si>
  <si>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</si>
  <si>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</si>
  <si>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</si>
  <si>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</si>
  <si>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</si>
  <si>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</si>
  <si>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</si>
  <si>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</si>
  <si>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</si>
  <si>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</si>
  <si>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</si>
  <si>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</si>
  <si>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</si>
  <si>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</si>
  <si>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</si>
  <si>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</si>
  <si>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</si>
  <si>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</si>
  <si>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</si>
  <si>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</si>
  <si>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</si>
  <si>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</si>
  <si>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</si>
  <si>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</si>
  <si>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</si>
  <si>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</si>
  <si>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</si>
  <si>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</si>
  <si>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</si>
  <si>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</si>
  <si>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</si>
  <si>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</si>
  <si>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</si>
  <si>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</si>
  <si>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</si>
  <si>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</si>
  <si>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</si>
  <si>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</si>
  <si>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</si>
  <si>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</si>
  <si>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</si>
  <si>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</si>
  <si>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</si>
  <si>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</si>
  <si>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</si>
  <si>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</si>
  <si>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</si>
  <si>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</si>
  <si>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</si>
  <si>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</si>
  <si>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</si>
  <si>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</si>
  <si>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</si>
  <si>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</si>
  <si>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</si>
  <si>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</si>
  <si>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</si>
  <si>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</si>
  <si>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</si>
  <si>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</si>
  <si>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</si>
  <si>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</si>
  <si>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</si>
  <si>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</si>
  <si>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</si>
  <si>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</si>
  <si>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</si>
  <si>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</si>
  <si>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</si>
  <si>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</si>
  <si>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</si>
  <si>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</si>
  <si>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</si>
  <si>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</si>
  <si>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</si>
  <si>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</si>
  <si>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</si>
  <si>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</si>
  <si>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</si>
  <si>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</si>
  <si>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</si>
  <si>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</si>
  <si>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</si>
  <si>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</si>
  <si>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</si>
  <si>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</si>
  <si>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</si>
  <si>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</si>
  <si>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</si>
  <si>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</si>
  <si>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</si>
  <si>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</si>
  <si>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</si>
  <si>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</si>
  <si>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</si>
  <si>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</si>
  <si>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</si>
  <si>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</si>
  <si>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</si>
  <si>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</si>
  <si>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</si>
  <si>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</si>
  <si>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</si>
  <si>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</si>
  <si>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</si>
  <si>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</si>
  <si>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</si>
  <si>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</si>
  <si>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</si>
  <si>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</si>
  <si>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</si>
  <si>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</si>
  <si>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</si>
  <si>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</si>
  <si>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</si>
  <si>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</si>
  <si>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</si>
  <si>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</si>
  <si>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</si>
  <si>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</si>
  <si>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</si>
  <si>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</si>
  <si>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</si>
  <si>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</si>
  <si>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</si>
  <si>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</si>
  <si>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</si>
  <si>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</si>
  <si>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</si>
  <si>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</si>
  <si>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</si>
  <si>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</si>
  <si>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</si>
  <si>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</si>
  <si>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</si>
  <si>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</si>
  <si>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</si>
  <si>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</si>
  <si>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</si>
  <si>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</si>
  <si>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</si>
  <si>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</si>
  <si>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</si>
  <si>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</si>
  <si>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</si>
  <si>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</si>
  <si>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</si>
  <si>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</si>
  <si>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</si>
  <si>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</si>
  <si>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</si>
  <si>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</si>
  <si>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</si>
  <si>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</si>
  <si>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</si>
  <si>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</si>
  <si>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</si>
  <si>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</si>
  <si>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</si>
  <si>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</si>
  <si>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</si>
  <si>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</si>
  <si>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</si>
  <si>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</si>
  <si>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</si>
  <si>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</si>
  <si>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</si>
  <si>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</si>
  <si>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</si>
  <si>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</si>
  <si>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</si>
  <si>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</si>
  <si>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</si>
  <si>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</si>
  <si>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</si>
  <si>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</si>
  <si>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</si>
  <si>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</si>
  <si>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</si>
  <si>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</si>
  <si>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</si>
  <si>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</si>
  <si>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</si>
  <si>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</si>
  <si>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</si>
  <si>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</si>
  <si>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</si>
  <si>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</si>
  <si>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</si>
  <si>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</si>
  <si>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</si>
  <si>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</si>
  <si>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</si>
  <si>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</si>
  <si>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</si>
  <si>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</si>
  <si>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</si>
  <si>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</si>
  <si>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</si>
  <si>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</si>
  <si>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</si>
  <si>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</si>
  <si>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</si>
  <si>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</si>
  <si>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</si>
  <si>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</si>
  <si>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</si>
  <si>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</si>
  <si>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</si>
  <si>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</si>
  <si>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</si>
  <si>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</si>
  <si>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</si>
  <si>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</si>
  <si>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</si>
  <si>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</si>
  <si>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</si>
  <si>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</si>
  <si>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</si>
  <si>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</si>
  <si>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</si>
  <si>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</si>
  <si>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</si>
  <si>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</si>
  <si>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</si>
  <si>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</si>
  <si>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</si>
  <si>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</si>
  <si>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</si>
  <si>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</si>
  <si>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</si>
  <si>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</si>
  <si>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</si>
  <si>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</si>
  <si>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</si>
  <si>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</si>
  <si>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</si>
  <si>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</si>
  <si>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</si>
  <si>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</si>
  <si>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</si>
  <si>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</si>
  <si>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</si>
  <si>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</si>
  <si>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</si>
  <si>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</si>
  <si>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</si>
  <si>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</si>
  <si>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</si>
  <si>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</si>
  <si>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</si>
  <si>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</si>
  <si>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</si>
  <si>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</si>
  <si>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</si>
  <si>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</si>
  <si>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</si>
  <si>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</si>
  <si>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</si>
  <si>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</si>
  <si>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</si>
  <si>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</si>
  <si>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</si>
  <si>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</si>
  <si>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</si>
  <si>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</si>
  <si>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</si>
  <si>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</si>
  <si>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</si>
  <si>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</si>
  <si>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</si>
  <si>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</si>
  <si>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</si>
  <si>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</si>
  <si>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</si>
  <si>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</si>
  <si>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</si>
  <si>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</si>
  <si>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</si>
  <si>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</si>
  <si>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</si>
  <si>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</si>
  <si>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</si>
  <si>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</si>
  <si>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</si>
  <si>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</si>
  <si>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</si>
  <si>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</si>
  <si>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</si>
  <si>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</si>
  <si>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</si>
  <si>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</si>
  <si>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</si>
  <si>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</si>
  <si>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</si>
  <si>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</si>
  <si>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</si>
  <si>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</si>
  <si>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</si>
  <si>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</si>
  <si>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</si>
  <si>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</si>
  <si>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</si>
  <si>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</si>
  <si>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</si>
  <si>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</si>
  <si>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</si>
  <si>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</si>
  <si>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</si>
  <si>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</si>
  <si>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</si>
  <si>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</si>
  <si>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</si>
  <si>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</si>
  <si>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</si>
  <si>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</si>
  <si>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</si>
  <si>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</si>
  <si>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</si>
  <si>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</si>
  <si>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</si>
  <si>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</si>
  <si>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</si>
  <si>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</si>
  <si>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</si>
  <si>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</si>
  <si>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</si>
  <si>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</si>
  <si>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</si>
  <si>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</si>
  <si>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</si>
  <si>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</si>
  <si>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</si>
  <si>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</si>
  <si>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</si>
  <si>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</si>
  <si>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</si>
  <si>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</si>
  <si>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</si>
  <si>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</si>
  <si>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</si>
  <si>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</si>
  <si>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</si>
  <si>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</si>
  <si>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</si>
  <si>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</si>
  <si>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</si>
  <si>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</si>
  <si>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</si>
  <si>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</si>
  <si>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</si>
  <si>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</si>
  <si>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</si>
  <si>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</si>
  <si>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</si>
  <si>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</si>
  <si>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</si>
  <si>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</si>
  <si>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</si>
  <si>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</si>
  <si>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</si>
  <si>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</si>
  <si>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</si>
  <si>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</si>
  <si>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</si>
  <si>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</si>
  <si>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</si>
  <si>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</si>
  <si>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</si>
  <si>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</si>
  <si>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</si>
  <si>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</si>
  <si>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</si>
  <si>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</si>
  <si>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</si>
  <si>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</si>
  <si>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</si>
  <si>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</si>
  <si>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</si>
  <si>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</si>
  <si>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</si>
  <si>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</si>
  <si>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</si>
  <si>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</si>
  <si>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</si>
  <si>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</si>
  <si>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</si>
  <si>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</si>
  <si>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</si>
  <si>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</si>
  <si>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</si>
  <si>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</si>
  <si>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</si>
  <si>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</si>
  <si>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</si>
  <si>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</si>
  <si>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</si>
  <si>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</si>
  <si>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</si>
  <si>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</si>
  <si>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</si>
  <si>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</si>
  <si>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</si>
  <si>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</si>
  <si>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</si>
  <si>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</si>
  <si>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</si>
  <si>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</si>
  <si>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</si>
  <si>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</si>
  <si>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</si>
  <si>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</si>
  <si>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</si>
  <si>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</si>
  <si>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</si>
  <si>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</si>
  <si>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</si>
  <si>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</si>
  <si>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</si>
  <si>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</si>
  <si>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</si>
  <si>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</si>
  <si>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</si>
  <si>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</si>
  <si>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</si>
  <si>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</si>
  <si>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</si>
  <si>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</si>
  <si>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</si>
  <si>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</si>
  <si>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</si>
  <si>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</si>
  <si>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</si>
  <si>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</si>
  <si>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</si>
  <si>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</si>
  <si>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</si>
  <si>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</si>
  <si>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</si>
  <si>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</si>
  <si>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</si>
  <si>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</si>
  <si>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</si>
  <si>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</si>
  <si>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</si>
  <si>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</si>
  <si>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</si>
  <si>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</si>
  <si>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</si>
  <si>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</si>
  <si>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</si>
  <si>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</si>
  <si>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</si>
  <si>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</si>
  <si>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</si>
  <si>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</si>
  <si>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</si>
  <si>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</si>
  <si>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</si>
  <si>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</si>
  <si>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</si>
  <si>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</si>
  <si>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</si>
  <si>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</si>
  <si>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</si>
  <si>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</si>
  <si>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</si>
  <si>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</si>
  <si>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</si>
  <si>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</si>
  <si>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</si>
  <si>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</si>
  <si>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</si>
  <si>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</si>
  <si>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</si>
  <si>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</si>
  <si>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</si>
  <si>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</si>
  <si>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</si>
  <si>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</si>
  <si>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</si>
  <si>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</si>
  <si>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</si>
  <si>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</si>
  <si>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</si>
  <si>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</si>
  <si>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</si>
  <si>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</si>
  <si>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</si>
  <si>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</si>
  <si>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</si>
  <si>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</si>
  <si>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</si>
  <si>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</si>
  <si>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</si>
  <si>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</si>
  <si>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</si>
  <si>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</si>
  <si>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</si>
  <si>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</si>
  <si>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</si>
  <si>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</si>
  <si>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</si>
  <si>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</si>
  <si>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</si>
  <si>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</si>
  <si>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</si>
  <si>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</si>
  <si>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</si>
  <si>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</si>
  <si>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</si>
  <si>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</si>
  <si>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</si>
  <si>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</si>
  <si>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</si>
  <si>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</si>
  <si>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</si>
  <si>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</si>
  <si>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</si>
  <si>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</si>
  <si>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</si>
  <si>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</si>
  <si>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</si>
  <si>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</si>
  <si>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</si>
  <si>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</si>
  <si>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</si>
  <si>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</si>
  <si>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</si>
  <si>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</si>
  <si>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</si>
  <si>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</si>
  <si>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</si>
  <si>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</si>
  <si>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</si>
  <si>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</si>
  <si>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</si>
  <si>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</si>
  <si>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</si>
  <si>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</si>
  <si>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</si>
  <si>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</si>
  <si>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</si>
  <si>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</si>
  <si>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</si>
  <si>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</si>
  <si>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</si>
  <si>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</si>
  <si>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</si>
  <si>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</si>
  <si>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</si>
  <si>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</si>
  <si>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</si>
  <si>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</si>
  <si>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</si>
  <si>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</si>
  <si>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</si>
  <si>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</si>
  <si>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</si>
  <si>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</si>
  <si>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</si>
  <si>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</si>
  <si>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</si>
  <si>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</si>
  <si>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</si>
  <si>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</si>
  <si>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</si>
  <si>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</si>
  <si>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</si>
  <si>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</si>
  <si>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</si>
  <si>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</si>
  <si>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</si>
  <si>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</si>
  <si>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</si>
  <si>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</si>
  <si>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</si>
  <si>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</si>
  <si>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</si>
  <si>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</si>
  <si>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</si>
  <si>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</si>
  <si>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</si>
  <si>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</si>
  <si>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</si>
  <si>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</si>
  <si>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</si>
  <si>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</si>
  <si>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</si>
  <si>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</si>
  <si>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</si>
  <si>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</si>
  <si>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</si>
  <si>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</si>
  <si>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</si>
  <si>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</si>
  <si>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</si>
  <si>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</si>
  <si>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</si>
  <si>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</si>
  <si>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</si>
  <si>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</si>
  <si>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</si>
  <si>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</si>
  <si>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</si>
  <si>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</si>
  <si>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</si>
  <si>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</si>
  <si>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</si>
  <si>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</si>
  <si>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</si>
  <si>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</si>
  <si>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</si>
  <si>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</si>
  <si>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</si>
  <si>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</si>
  <si>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</si>
  <si>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</si>
  <si>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</si>
  <si>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</si>
  <si>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</si>
  <si>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</si>
  <si>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</si>
  <si>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</si>
  <si>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</si>
  <si>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</si>
  <si>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</si>
  <si>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</si>
  <si>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</si>
  <si>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</si>
  <si>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</si>
  <si>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</si>
  <si>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</si>
  <si>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</si>
  <si>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</si>
  <si>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</si>
  <si>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</si>
  <si>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</si>
  <si>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</si>
  <si>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</si>
  <si>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</si>
  <si>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</si>
  <si>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</si>
  <si>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</si>
  <si>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</si>
  <si>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</si>
  <si>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</si>
  <si>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</si>
  <si>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</si>
  <si>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</si>
  <si>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</si>
  <si>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</si>
  <si>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</si>
  <si>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</si>
  <si>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</si>
  <si>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</si>
  <si>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</si>
  <si>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</si>
  <si>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</si>
  <si>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</si>
  <si>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</si>
  <si>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</si>
  <si>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</si>
  <si>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</si>
  <si>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</si>
  <si>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</si>
  <si>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</si>
  <si>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</si>
  <si>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</si>
  <si>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</si>
  <si>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</si>
  <si>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</si>
  <si>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</si>
  <si>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</si>
  <si>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</si>
  <si>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</si>
  <si>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</si>
  <si>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</si>
  <si>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</si>
  <si>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</si>
  <si>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</si>
  <si>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</si>
  <si>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</si>
  <si>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</si>
  <si>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</si>
  <si>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</si>
  <si>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</si>
  <si>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</si>
  <si>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</si>
  <si>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</si>
  <si>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</si>
  <si>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</si>
  <si>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</si>
  <si>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</si>
  <si>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</si>
  <si>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</si>
  <si>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</si>
  <si>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</si>
  <si>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</si>
  <si>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</si>
  <si>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</si>
  <si>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</si>
  <si>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</si>
  <si>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</si>
  <si>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</si>
  <si>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</si>
  <si>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</si>
  <si>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</si>
  <si>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</si>
  <si>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</si>
  <si>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</si>
  <si>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</si>
  <si>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</si>
  <si>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</si>
  <si>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</si>
  <si>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</si>
  <si>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</si>
  <si>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</si>
  <si>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</si>
  <si>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</si>
  <si>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</si>
  <si>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</si>
  <si>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</si>
  <si>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</si>
  <si>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</si>
  <si>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</si>
  <si>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</si>
  <si>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</si>
  <si>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</si>
  <si>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</si>
  <si>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</si>
  <si>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</si>
  <si>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</si>
  <si>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</si>
  <si>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</si>
  <si>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</si>
  <si>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</si>
  <si>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</si>
  <si>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</si>
  <si>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</si>
  <si>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</si>
  <si>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</si>
  <si>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</si>
  <si>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</si>
  <si>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</si>
  <si>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</si>
  <si>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</si>
  <si>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</si>
  <si>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</si>
  <si>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</si>
  <si>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</si>
  <si>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</si>
  <si>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</si>
  <si>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</si>
  <si>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</si>
  <si>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</si>
  <si>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</si>
  <si>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</si>
  <si>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</si>
  <si>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</si>
  <si>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</si>
  <si>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</si>
  <si>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</si>
  <si>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</si>
  <si>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</si>
  <si>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</si>
  <si>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</si>
  <si>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</si>
  <si>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</si>
  <si>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</si>
  <si>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</si>
  <si>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</si>
  <si>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</si>
  <si>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</si>
  <si>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</si>
  <si>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</si>
  <si>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</si>
  <si>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</si>
  <si>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</si>
  <si>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</si>
  <si>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</si>
  <si>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</si>
  <si>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</si>
  <si>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</si>
  <si>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</si>
  <si>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</si>
  <si>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</si>
  <si>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</si>
  <si>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</si>
  <si>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</si>
  <si>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</si>
  <si>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</si>
  <si>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</si>
  <si>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</si>
  <si>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</si>
  <si>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</si>
  <si>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</si>
  <si>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</si>
  <si>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</si>
  <si>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</si>
  <si>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</si>
  <si>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</si>
  <si>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</si>
  <si>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</si>
  <si>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</si>
  <si>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</si>
  <si>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</si>
  <si>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</si>
  <si>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</si>
  <si>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</si>
  <si>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</si>
  <si>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</si>
  <si>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</si>
  <si>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</si>
  <si>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</si>
  <si>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</si>
  <si>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</si>
  <si>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</si>
  <si>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</si>
  <si>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</si>
  <si>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</si>
  <si>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</si>
  <si>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</si>
  <si>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</si>
  <si>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</si>
  <si>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</si>
  <si>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</si>
  <si>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</si>
  <si>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</si>
  <si>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</si>
  <si>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</si>
  <si>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</si>
  <si>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</si>
  <si>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</si>
  <si>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</si>
  <si>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</si>
  <si>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</si>
  <si>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</si>
  <si>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</si>
  <si>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</si>
  <si>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</si>
  <si>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</si>
  <si>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</si>
  <si>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</si>
  <si>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</si>
  <si>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</si>
  <si>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</si>
  <si>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</si>
  <si>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</si>
  <si>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</si>
  <si>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</si>
  <si>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</si>
  <si>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</si>
  <si>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</si>
  <si>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</si>
  <si>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</si>
  <si>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</si>
  <si>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</si>
  <si>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</si>
  <si>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</si>
  <si>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</si>
  <si>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</si>
  <si>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</si>
  <si>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</si>
  <si>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</si>
  <si>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</si>
  <si>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</si>
  <si>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</si>
  <si>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</si>
  <si>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</si>
  <si>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</si>
  <si>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</si>
  <si>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</si>
  <si>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</si>
  <si>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</si>
  <si>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</si>
  <si>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</si>
  <si>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</si>
  <si>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</si>
  <si>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</si>
  <si>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</si>
  <si>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</si>
  <si>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</si>
  <si>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</si>
  <si>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</si>
  <si>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</si>
  <si>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</si>
  <si>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</si>
  <si>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</si>
  <si>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</si>
  <si>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</si>
  <si>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</si>
  <si>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</si>
  <si>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</si>
  <si>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</si>
  <si>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</si>
  <si>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</si>
  <si>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</si>
  <si>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</si>
  <si>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</si>
  <si>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</si>
  <si>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</si>
  <si>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</si>
  <si>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</si>
  <si>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</si>
  <si>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</si>
  <si>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</si>
  <si>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</si>
  <si>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</si>
  <si>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</si>
  <si>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</si>
  <si>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</si>
  <si>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</si>
  <si>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</si>
  <si>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</si>
  <si>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</si>
  <si>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</si>
  <si>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</si>
  <si>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</si>
  <si>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</si>
  <si>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</si>
  <si>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</si>
  <si>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</si>
  <si>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</si>
  <si>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</si>
  <si>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</si>
  <si>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</si>
  <si>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</si>
  <si>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</si>
  <si>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</si>
  <si>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</si>
  <si>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</si>
  <si>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</si>
  <si>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</si>
  <si>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</si>
  <si>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</si>
  <si>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</si>
  <si>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</si>
  <si>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</si>
  <si>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</si>
  <si>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</si>
  <si>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</si>
  <si>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</si>
  <si>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</si>
  <si>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</si>
  <si>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</si>
  <si>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</si>
  <si>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</si>
  <si>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</si>
  <si>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</si>
  <si>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</si>
  <si>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</si>
  <si>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</si>
  <si>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</si>
  <si>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</si>
  <si>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</si>
  <si>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</si>
  <si>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</si>
  <si>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</si>
  <si>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</si>
  <si>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</si>
  <si>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</si>
  <si>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</si>
  <si>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</si>
  <si>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</si>
  <si>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</si>
  <si>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</si>
  <si>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</si>
  <si>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</si>
  <si>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</si>
  <si>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</si>
  <si>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</si>
  <si>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</si>
  <si>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</si>
  <si>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</si>
  <si>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</si>
  <si>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</si>
  <si>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</si>
  <si>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</si>
  <si>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</si>
  <si>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</si>
  <si>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</si>
  <si>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</si>
  <si>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</si>
  <si>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</si>
  <si>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</si>
  <si>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</si>
  <si>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</si>
  <si>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</si>
  <si>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</si>
  <si>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</si>
  <si>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</si>
  <si>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</si>
  <si>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</si>
  <si>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</si>
  <si>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</si>
  <si>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</si>
  <si>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</si>
  <si>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</si>
  <si>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</si>
  <si>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</si>
  <si>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</si>
  <si>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</si>
  <si>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</si>
  <si>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</si>
  <si>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</si>
  <si>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</si>
  <si>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</si>
  <si>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</si>
  <si>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</si>
  <si>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</si>
  <si>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</si>
  <si>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</si>
  <si>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</si>
  <si>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</si>
  <si>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</si>
  <si>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</si>
  <si>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</si>
  <si>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</si>
  <si>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</si>
  <si>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</si>
  <si>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</si>
  <si>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</si>
  <si>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</si>
  <si>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</si>
  <si>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</si>
  <si>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</si>
  <si>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</si>
  <si>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</si>
  <si>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</si>
  <si>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</si>
  <si>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</si>
  <si>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</si>
  <si>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</si>
  <si>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</si>
  <si>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</si>
  <si>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</si>
  <si>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</si>
  <si>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</si>
  <si>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</si>
  <si>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</si>
  <si>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</si>
  <si>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</si>
  <si>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</si>
  <si>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</si>
  <si>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</si>
  <si>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</si>
  <si>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</si>
  <si>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</si>
  <si>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</si>
  <si>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</si>
  <si>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</si>
  <si>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</si>
  <si>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</si>
  <si>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</si>
  <si>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</si>
  <si>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</si>
  <si>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</si>
  <si>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</si>
  <si>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</si>
  <si>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</si>
  <si>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</si>
  <si>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</si>
  <si>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</si>
  <si>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</si>
  <si>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</si>
  <si>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</si>
  <si>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</si>
  <si>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</si>
  <si>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</si>
  <si>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</si>
  <si>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</si>
  <si>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</si>
  <si>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</si>
  <si>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</si>
  <si>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</si>
  <si>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</si>
  <si>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</si>
  <si>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</si>
  <si>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</si>
  <si>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</si>
  <si>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</si>
  <si>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</si>
  <si>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</si>
  <si>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</si>
  <si>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</si>
  <si>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</si>
  <si>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</si>
  <si>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</si>
  <si>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</si>
  <si>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</si>
  <si>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</si>
  <si>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</si>
  <si>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</si>
  <si>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</si>
  <si>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</si>
  <si>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</si>
  <si>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</si>
  <si>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</si>
  <si>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</si>
  <si>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</si>
  <si>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</si>
  <si>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</si>
  <si>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</si>
  <si>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</si>
  <si>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</si>
  <si>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</si>
  <si>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</si>
  <si>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</si>
  <si>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</si>
  <si>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</si>
  <si>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</si>
  <si>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</si>
  <si>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</si>
  <si>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</si>
  <si>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</si>
  <si>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</si>
  <si>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</si>
  <si>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</si>
  <si>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</si>
  <si>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</si>
  <si>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</si>
  <si>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</si>
  <si>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</si>
  <si>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</si>
  <si>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</si>
  <si>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</si>
  <si>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</si>
  <si>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</si>
  <si>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</si>
  <si>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</si>
  <si>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</si>
  <si>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</si>
  <si>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</si>
  <si>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</si>
  <si>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</si>
  <si>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</si>
  <si>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</si>
  <si>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</si>
  <si>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</si>
  <si>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</si>
  <si>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</si>
  <si>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</si>
  <si>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</si>
  <si>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</si>
  <si>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</si>
  <si>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</si>
  <si>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</si>
  <si>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</si>
  <si>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</si>
  <si>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</si>
  <si>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</si>
  <si>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</si>
  <si>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</si>
  <si>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</si>
  <si>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</si>
  <si>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</si>
  <si>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</si>
  <si>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</si>
  <si>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</si>
  <si>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</si>
  <si>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</si>
  <si>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</si>
  <si>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</si>
  <si>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</si>
  <si>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</si>
  <si>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</si>
  <si>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</si>
  <si>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</si>
  <si>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</si>
  <si>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</si>
  <si>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</si>
  <si>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</si>
  <si>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</si>
  <si>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</si>
  <si>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</si>
  <si>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</si>
  <si>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</si>
  <si>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</si>
  <si>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</si>
  <si>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</si>
  <si>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</si>
  <si>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</si>
  <si>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</si>
  <si>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</si>
  <si>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</si>
  <si>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</si>
  <si>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</si>
  <si>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</si>
  <si>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</si>
  <si>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</si>
  <si>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</si>
  <si>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</si>
  <si>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</si>
  <si>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</si>
  <si>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</si>
  <si>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</si>
  <si>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</si>
  <si>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</si>
  <si>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</si>
  <si>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</si>
  <si>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</si>
  <si>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</si>
  <si>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</si>
  <si>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</si>
  <si>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</si>
  <si>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</si>
  <si>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</si>
  <si>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</si>
  <si>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</si>
  <si>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</si>
  <si>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</si>
  <si>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</si>
  <si>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</si>
  <si>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</si>
  <si>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</si>
  <si>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</si>
  <si>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</si>
  <si>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</si>
  <si>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</si>
  <si>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</si>
  <si>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</si>
  <si>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</si>
  <si>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</si>
  <si>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</si>
  <si>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</si>
  <si>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</si>
  <si>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</si>
  <si>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</si>
  <si>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</si>
  <si>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</si>
  <si>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</si>
  <si>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</si>
  <si>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</si>
  <si>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</si>
  <si>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</si>
  <si>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</si>
  <si>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</si>
  <si>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</si>
  <si>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</si>
  <si>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</si>
  <si>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</si>
  <si>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</si>
  <si>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</si>
  <si>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</si>
  <si>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</si>
  <si>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</si>
  <si>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</si>
  <si>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</si>
  <si>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</si>
  <si>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</si>
  <si>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</si>
  <si>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</si>
  <si>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</si>
  <si>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</si>
  <si>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</si>
  <si>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</si>
  <si>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</si>
  <si>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</si>
  <si>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</si>
  <si>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</si>
  <si>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</si>
  <si>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</si>
  <si>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</si>
  <si>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</si>
  <si>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</si>
  <si>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</si>
  <si>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</si>
  <si>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</si>
  <si>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</si>
  <si>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</si>
  <si>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</si>
  <si>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</si>
  <si>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</si>
  <si>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</si>
  <si>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</si>
  <si>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</si>
  <si>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</si>
  <si>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</si>
  <si>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</si>
  <si>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</si>
  <si>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</si>
  <si>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</si>
  <si>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</si>
  <si>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</si>
  <si>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</si>
  <si>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</si>
  <si>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</si>
  <si>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</si>
  <si>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</si>
  <si>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</si>
  <si>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</si>
  <si>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</si>
  <si>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</si>
  <si>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</si>
  <si>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</si>
  <si>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</si>
  <si>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</si>
  <si>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</si>
  <si>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</si>
  <si>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</si>
  <si>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</si>
  <si>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</si>
  <si>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</si>
  <si>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</si>
  <si>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</si>
  <si>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</si>
  <si>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</si>
  <si>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</si>
  <si>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</si>
  <si>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</si>
  <si>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</si>
  <si>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</si>
  <si>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</si>
  <si>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</si>
  <si>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</si>
  <si>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</si>
  <si>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</si>
  <si>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</si>
  <si>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</si>
  <si>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</si>
  <si>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</si>
  <si>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</si>
  <si>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</si>
  <si>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</si>
  <si>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</si>
  <si>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</si>
  <si>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</si>
  <si>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</si>
  <si>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</si>
  <si>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</si>
  <si>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</si>
  <si>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</si>
  <si>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</si>
  <si>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</si>
  <si>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</si>
  <si>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</si>
  <si>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</si>
  <si>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</si>
  <si>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</si>
  <si>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</si>
  <si>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</si>
  <si>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</si>
  <si>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</si>
  <si>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</si>
  <si>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</si>
  <si>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</si>
  <si>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</si>
  <si>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</si>
  <si>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</si>
  <si>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</si>
  <si>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</si>
  <si>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</si>
  <si>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</si>
  <si>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</si>
  <si>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</si>
  <si>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</si>
  <si>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</si>
  <si>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</si>
  <si>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</si>
  <si>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</si>
  <si>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</si>
  <si>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</si>
  <si>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</si>
  <si>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</si>
  <si>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</si>
  <si>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</si>
  <si>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</si>
  <si>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</si>
  <si>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</si>
  <si>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</si>
  <si>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</si>
  <si>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</si>
  <si>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</si>
  <si>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</si>
  <si>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</si>
  <si>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</si>
  <si>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</si>
  <si>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</si>
  <si>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</si>
  <si>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</si>
  <si>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</si>
  <si>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</si>
  <si>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</si>
  <si>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</si>
  <si>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</si>
  <si>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</si>
  <si>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</si>
  <si>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</si>
  <si>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</si>
  <si>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</si>
  <si>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</si>
  <si>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</si>
  <si>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</si>
  <si>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</si>
  <si>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</si>
  <si>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</si>
  <si>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</si>
  <si>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</si>
  <si>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</si>
  <si>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</si>
  <si>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</si>
  <si>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</si>
  <si>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</si>
  <si>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</si>
  <si>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</si>
  <si>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</si>
  <si>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</si>
  <si>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</si>
  <si>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</si>
  <si>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</si>
  <si>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</si>
  <si>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</si>
  <si>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</si>
  <si>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</si>
  <si>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</si>
  <si>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</si>
  <si>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</si>
  <si>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</si>
  <si>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</si>
  <si>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</si>
  <si>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</si>
  <si>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</si>
  <si>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</si>
  <si>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</si>
  <si>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</si>
  <si>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</si>
  <si>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</si>
  <si>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</si>
  <si>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</si>
  <si>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</si>
  <si>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</si>
  <si>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</si>
  <si>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</si>
  <si>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</si>
  <si>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</si>
  <si>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</si>
  <si>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</si>
  <si>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</si>
  <si>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</si>
  <si>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</si>
  <si>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</si>
  <si>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</si>
  <si>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</si>
  <si>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</si>
  <si>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</si>
  <si>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</si>
  <si>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</si>
  <si>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</si>
  <si>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</si>
  <si>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</si>
  <si>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</si>
  <si>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</si>
  <si>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</si>
  <si>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</si>
  <si>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</si>
  <si>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</si>
  <si>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</si>
  <si>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</si>
  <si>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</si>
  <si>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</si>
  <si>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</si>
  <si>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</si>
  <si>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</si>
  <si>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</si>
  <si>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</si>
  <si>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</si>
  <si>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</si>
  <si>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</si>
  <si>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</si>
  <si>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</si>
  <si>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</si>
  <si>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</si>
  <si>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</si>
  <si>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</si>
  <si>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</si>
  <si>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</si>
  <si>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</si>
  <si>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</si>
  <si>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</si>
  <si>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</si>
  <si>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</si>
  <si>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</si>
  <si>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</si>
  <si>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</si>
  <si>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</si>
  <si>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</si>
  <si>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</si>
  <si>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</si>
  <si>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</si>
  <si>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</si>
  <si>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</si>
  <si>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</si>
  <si>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</si>
  <si>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</si>
  <si>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</si>
  <si>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</si>
  <si>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</si>
  <si>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</si>
  <si>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</si>
  <si>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</si>
  <si>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</si>
  <si>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</si>
  <si>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</si>
  <si>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</si>
  <si>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</si>
  <si>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</si>
  <si>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</si>
  <si>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</si>
  <si>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</si>
  <si>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</si>
  <si>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</si>
  <si>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</si>
  <si>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</si>
  <si>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</si>
  <si>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</si>
  <si>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</si>
  <si>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</si>
  <si>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</si>
  <si>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</si>
  <si>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</si>
  <si>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</si>
  <si>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</si>
  <si>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</si>
  <si>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</si>
  <si>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</si>
  <si>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</si>
  <si>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</si>
  <si>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</si>
  <si>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</si>
  <si>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</si>
  <si>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</si>
  <si>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</si>
  <si>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</si>
  <si>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</si>
  <si>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</si>
  <si>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</si>
  <si>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</si>
  <si>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</si>
  <si>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</si>
  <si>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</si>
  <si>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</si>
  <si>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</si>
  <si>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</si>
  <si>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</si>
  <si>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</si>
  <si>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</si>
  <si>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</si>
  <si>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</si>
  <si>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</si>
  <si>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</si>
  <si>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</si>
  <si>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</si>
  <si>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</si>
  <si>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</si>
  <si>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</si>
  <si>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</si>
  <si>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</si>
  <si>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</si>
  <si>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</si>
  <si>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</si>
  <si>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</si>
  <si>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</si>
  <si>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</si>
  <si>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</si>
  <si>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</si>
  <si>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</si>
  <si>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</si>
  <si>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</si>
  <si>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</si>
  <si>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</si>
  <si>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</si>
  <si>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</si>
  <si>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</si>
  <si>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</si>
  <si>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</si>
  <si>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</si>
  <si>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</si>
  <si>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</si>
  <si>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</si>
  <si>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</si>
  <si>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</si>
  <si>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</si>
  <si>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</si>
  <si>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</si>
  <si>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</si>
  <si>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</si>
  <si>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</si>
  <si>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</si>
  <si>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</si>
  <si>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</si>
  <si>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</si>
  <si>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</si>
  <si>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</si>
  <si>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</si>
  <si>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</si>
  <si>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</si>
  <si>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</si>
  <si>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</si>
  <si>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</si>
  <si>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</si>
  <si>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</si>
  <si>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</si>
  <si>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</si>
  <si>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</si>
  <si>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</si>
  <si>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</si>
  <si>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</si>
  <si>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</si>
  <si>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</si>
  <si>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</si>
  <si>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</si>
  <si>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</si>
  <si>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</si>
  <si>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</si>
  <si>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</si>
  <si>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</si>
  <si>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</si>
  <si>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</si>
  <si>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</si>
  <si>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</si>
  <si>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</si>
  <si>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</si>
  <si>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</si>
  <si>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</si>
  <si>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</si>
  <si>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</si>
  <si>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</si>
  <si>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</si>
  <si>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</si>
  <si>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</si>
  <si>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</si>
  <si>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</si>
  <si>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</si>
  <si>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</si>
  <si>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</si>
  <si>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</si>
  <si>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</si>
  <si>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</si>
  <si>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</si>
  <si>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</si>
  <si>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</si>
  <si>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</si>
  <si>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</si>
  <si>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</si>
  <si>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</si>
  <si>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</si>
  <si>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</si>
  <si>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</si>
  <si>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</si>
  <si>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</si>
  <si>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</si>
  <si>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</si>
  <si>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</si>
  <si>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</si>
  <si>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</si>
  <si>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</si>
  <si>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</si>
  <si>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</si>
  <si>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</si>
  <si>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</si>
  <si>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</si>
  <si>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</si>
  <si>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</si>
  <si>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</si>
  <si>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</si>
  <si>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</si>
  <si>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</si>
  <si>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</si>
  <si>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</si>
  <si>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</si>
  <si>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</si>
  <si>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</si>
  <si>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</si>
  <si>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</si>
  <si>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</si>
  <si>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</si>
  <si>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</si>
  <si>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</si>
  <si>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</si>
  <si>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</si>
  <si>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</si>
  <si>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</si>
  <si>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</si>
  <si>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</si>
  <si>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</si>
  <si>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</si>
  <si>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</si>
  <si>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</si>
  <si>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</si>
  <si>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</si>
  <si>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</si>
  <si>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</si>
  <si>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</si>
  <si>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</si>
  <si>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</si>
  <si>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</si>
  <si>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</si>
  <si>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</si>
  <si>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</si>
  <si>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</si>
  <si>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</si>
  <si>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</si>
  <si>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</si>
  <si>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</si>
  <si>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</si>
  <si>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</si>
  <si>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</si>
  <si>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</si>
  <si>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</si>
  <si>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</si>
  <si>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</si>
  <si>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</si>
  <si>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</si>
  <si>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</si>
  <si>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</si>
  <si>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</si>
  <si>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</si>
  <si>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</si>
  <si>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</si>
  <si>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</si>
  <si>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</si>
  <si>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</si>
  <si>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</si>
  <si>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</si>
  <si>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</si>
  <si>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</si>
  <si>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</si>
  <si>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</si>
  <si>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</si>
  <si>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</si>
  <si>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</si>
  <si>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</si>
  <si>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</si>
  <si>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</si>
  <si>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</si>
  <si>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</si>
  <si>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</si>
  <si>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</si>
  <si>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</si>
  <si>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</si>
  <si>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</si>
  <si>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</si>
  <si>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</si>
  <si>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</si>
  <si>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</si>
  <si>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</si>
  <si>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</si>
  <si>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</si>
  <si>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</si>
  <si>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</si>
  <si>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</si>
  <si>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</si>
  <si>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</si>
  <si>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</si>
  <si>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</si>
  <si>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</si>
  <si>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</si>
  <si>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</si>
  <si>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</si>
  <si>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</si>
  <si>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</si>
  <si>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</si>
  <si>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</si>
  <si>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</si>
  <si>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</si>
  <si>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</si>
  <si>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</si>
  <si>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</si>
  <si>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</si>
  <si>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</si>
  <si>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</si>
  <si>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</si>
  <si>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</si>
  <si>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</si>
  <si>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</si>
  <si>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</si>
  <si>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</si>
  <si>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</si>
  <si>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</si>
  <si>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</si>
  <si>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</si>
  <si>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</si>
  <si>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</si>
  <si>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</si>
  <si>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</si>
  <si>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</si>
  <si>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</si>
  <si>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</si>
  <si>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</si>
  <si>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</si>
  <si>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</si>
  <si>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</si>
  <si>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</si>
  <si>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</si>
  <si>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</si>
  <si>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</si>
  <si>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</si>
  <si>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</si>
  <si>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</si>
  <si>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</si>
  <si>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</si>
  <si>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</si>
  <si>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</si>
  <si>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</si>
  <si>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</si>
  <si>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</si>
  <si>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</si>
  <si>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</si>
  <si>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</si>
  <si>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</si>
  <si>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</si>
  <si>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</si>
  <si>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</si>
  <si>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</si>
  <si>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</si>
  <si>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</si>
  <si>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</si>
  <si>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</si>
  <si>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</si>
  <si>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</si>
  <si>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</si>
  <si>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</si>
  <si>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</si>
  <si>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</si>
  <si>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</si>
  <si>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</si>
  <si>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</si>
  <si>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</si>
  <si>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</si>
  <si>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</si>
  <si>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</si>
  <si>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</si>
  <si>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</si>
  <si>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</si>
  <si>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</si>
  <si>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</si>
  <si>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</si>
  <si>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</si>
  <si>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</si>
  <si>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</si>
  <si>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</si>
  <si>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</si>
  <si>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</si>
  <si>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</si>
  <si>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</si>
  <si>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</si>
  <si>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</si>
  <si>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</si>
  <si>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</si>
  <si>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</si>
  <si>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</si>
  <si>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</si>
  <si>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</si>
  <si>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</si>
  <si>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</si>
  <si>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</si>
  <si>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</si>
  <si>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</si>
  <si>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</si>
  <si>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</si>
  <si>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</si>
  <si>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</si>
  <si>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</si>
  <si>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</si>
  <si>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</si>
  <si>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</si>
  <si>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</si>
  <si>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</si>
  <si>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</si>
  <si>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</si>
  <si>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</si>
  <si>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</si>
  <si>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</si>
  <si>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</si>
  <si>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</si>
  <si>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</si>
  <si>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</si>
  <si>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</si>
  <si>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</si>
  <si>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</si>
  <si>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</si>
  <si>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</si>
  <si>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</si>
  <si>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</si>
  <si>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</si>
  <si>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</si>
  <si>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</si>
  <si>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</si>
  <si>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</si>
  <si>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</si>
  <si>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</si>
  <si>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</si>
  <si>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</si>
  <si>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</si>
  <si>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</si>
  <si>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</si>
  <si>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</si>
  <si>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</si>
  <si>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</si>
  <si>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</si>
  <si>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</si>
  <si>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</si>
  <si>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</si>
  <si>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</si>
  <si>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</si>
  <si>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</si>
  <si>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</si>
  <si>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</si>
  <si>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</si>
  <si>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</si>
  <si>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</si>
  <si>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</si>
  <si>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</si>
  <si>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</si>
  <si>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</si>
  <si>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</si>
  <si>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</si>
  <si>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</si>
  <si>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</si>
  <si>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</si>
  <si>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</si>
  <si>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</si>
  <si>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</si>
  <si>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</si>
  <si>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</si>
  <si>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</si>
  <si>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</si>
  <si>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</si>
  <si>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</si>
  <si>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</si>
  <si>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</si>
  <si>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</si>
  <si>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</si>
  <si>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</si>
  <si>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</si>
  <si>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</si>
  <si>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</si>
  <si>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</si>
  <si>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</si>
  <si>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</si>
  <si>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</si>
  <si>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</si>
  <si>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</si>
  <si>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</si>
  <si>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</si>
  <si>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</si>
  <si>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</si>
  <si>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</si>
  <si>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</si>
  <si>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</si>
  <si>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</si>
  <si>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</si>
  <si>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</si>
  <si>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</si>
  <si>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</si>
  <si>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</si>
  <si>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</si>
  <si>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</si>
  <si>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</si>
  <si>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</si>
  <si>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</si>
  <si>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</si>
  <si>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</si>
  <si>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</si>
  <si>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</si>
  <si>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</si>
  <si>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</si>
  <si>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</si>
  <si>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</si>
  <si>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</si>
  <si>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</si>
  <si>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</si>
  <si>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</si>
  <si>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</si>
  <si>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</si>
  <si>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</si>
  <si>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</si>
  <si>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</si>
  <si>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</si>
  <si>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</si>
  <si>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</si>
  <si>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</si>
  <si>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</si>
  <si>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</si>
  <si>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</si>
  <si>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</si>
  <si>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</si>
  <si>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</si>
  <si>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</si>
  <si>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</si>
  <si>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</si>
  <si>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</si>
  <si>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</si>
  <si>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</si>
  <si>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</si>
  <si>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</si>
  <si>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</si>
  <si>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</si>
  <si>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</si>
  <si>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</si>
  <si>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</si>
  <si>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</si>
  <si>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</si>
  <si>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</si>
  <si>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</si>
  <si>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</si>
  <si>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</si>
  <si>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</si>
  <si>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</si>
  <si>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</si>
  <si>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</si>
  <si>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</si>
  <si>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</si>
  <si>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</si>
  <si>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</si>
  <si>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</si>
  <si>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</si>
  <si>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</si>
  <si>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</si>
  <si>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</si>
  <si>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</si>
  <si>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</si>
  <si>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</si>
  <si>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</si>
  <si>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</si>
  <si>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</si>
  <si>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</si>
  <si>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</si>
  <si>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</si>
  <si>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</si>
  <si>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</si>
  <si>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</si>
  <si>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</si>
  <si>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</si>
  <si>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</si>
  <si>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</si>
  <si>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</si>
  <si>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</si>
  <si>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</si>
  <si>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</si>
  <si>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</si>
  <si>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</si>
  <si>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</si>
  <si>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</si>
  <si>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</si>
  <si>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</si>
  <si>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</si>
  <si>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</si>
  <si>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</si>
  <si>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</si>
  <si>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</si>
  <si>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</si>
  <si>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</si>
  <si>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</si>
  <si>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</si>
  <si>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</si>
  <si>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</si>
  <si>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</si>
  <si>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</si>
  <si>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</si>
  <si>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</si>
  <si>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</si>
  <si>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</si>
  <si>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</si>
  <si>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</si>
  <si>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</si>
  <si>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</si>
  <si>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</si>
  <si>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</si>
  <si>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</si>
  <si>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</si>
  <si>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</si>
  <si>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</si>
  <si>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</si>
  <si>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</si>
  <si>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</si>
  <si>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</si>
  <si>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</si>
  <si>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</si>
  <si>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</si>
  <si>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</si>
  <si>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</si>
  <si>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</si>
  <si>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</si>
  <si>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</si>
  <si>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</si>
  <si>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</si>
  <si>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</si>
  <si>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</si>
  <si>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</si>
  <si>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</si>
  <si>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</si>
  <si>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</si>
  <si>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</si>
  <si>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</si>
  <si>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</si>
  <si>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</si>
  <si>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</si>
  <si>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</si>
  <si>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</si>
  <si>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</si>
  <si>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</si>
  <si>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</si>
  <si>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</si>
  <si>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</si>
  <si>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</si>
  <si>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</si>
  <si>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</si>
  <si>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</si>
  <si>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</si>
  <si>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</si>
  <si>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</si>
  <si>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</si>
  <si>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</si>
  <si>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</si>
  <si>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</si>
  <si>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</si>
  <si>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</si>
  <si>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</si>
  <si>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</si>
  <si>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</si>
  <si>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</si>
  <si>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</si>
  <si>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</si>
  <si>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</si>
  <si>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</si>
  <si>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</si>
  <si>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</si>
  <si>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</si>
  <si>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</si>
  <si>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</si>
  <si>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</si>
  <si>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</si>
  <si>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</si>
  <si>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</si>
  <si>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</si>
  <si>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</si>
  <si>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</si>
  <si>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</si>
  <si>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</si>
  <si>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</si>
  <si>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</si>
  <si>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</si>
  <si>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</si>
  <si>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</si>
  <si>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</si>
  <si>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</si>
  <si>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</si>
  <si>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</si>
  <si>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</si>
  <si>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</si>
  <si>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</si>
  <si>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</si>
  <si>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</si>
  <si>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</si>
  <si>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</si>
  <si>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</si>
  <si>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</si>
  <si>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</si>
  <si>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</si>
  <si>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</si>
  <si>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</si>
  <si>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</si>
  <si>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</si>
  <si>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</si>
  <si>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</si>
  <si>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</si>
  <si>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</si>
  <si>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</si>
  <si>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</si>
  <si>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</si>
  <si>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</si>
  <si>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</si>
  <si>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</si>
  <si>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</si>
  <si>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</si>
  <si>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</si>
  <si>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</si>
  <si>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</si>
  <si>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</si>
  <si>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</si>
  <si>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</si>
  <si>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</si>
  <si>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</si>
  <si>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</si>
  <si>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</si>
  <si>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</si>
  <si>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</si>
  <si>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</si>
  <si>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</si>
  <si>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</si>
  <si>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</si>
  <si>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</si>
  <si>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</si>
  <si>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</si>
  <si>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</si>
  <si>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</si>
  <si>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</si>
  <si>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</si>
  <si>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</si>
  <si>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</si>
  <si>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</si>
  <si>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</si>
  <si>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</si>
  <si>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</si>
  <si>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</si>
  <si>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</si>
  <si>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</si>
  <si>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</si>
  <si>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</si>
  <si>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</si>
  <si>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</si>
  <si>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</si>
  <si>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</si>
  <si>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</si>
  <si>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</si>
  <si>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</si>
  <si>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</si>
  <si>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</si>
  <si>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</si>
  <si>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</si>
  <si>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</si>
  <si>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</si>
  <si>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</si>
  <si>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</si>
  <si>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</si>
  <si>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</si>
  <si>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</si>
  <si>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</si>
  <si>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</si>
  <si>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</si>
  <si>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</si>
  <si>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</si>
  <si>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</si>
  <si>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</si>
  <si>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</si>
  <si>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</si>
  <si>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</si>
  <si>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</si>
  <si>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</si>
  <si>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</si>
  <si>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</si>
  <si>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</si>
  <si>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</si>
  <si>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</si>
  <si>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</si>
  <si>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</si>
  <si>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</si>
  <si>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</si>
  <si>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</si>
  <si>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</si>
  <si>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</si>
  <si>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</si>
  <si>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</si>
  <si>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</si>
  <si>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</si>
  <si>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</si>
  <si>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</si>
  <si>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</si>
  <si>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</si>
  <si>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</si>
  <si>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</si>
  <si>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</si>
  <si>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</si>
  <si>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</si>
  <si>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</si>
  <si>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</si>
  <si>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</si>
  <si>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</si>
  <si>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</si>
  <si>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</si>
  <si>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</si>
  <si>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</si>
  <si>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</si>
  <si>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</si>
  <si>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</si>
  <si>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</si>
  <si>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</si>
  <si>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</si>
  <si>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</si>
  <si>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</si>
  <si>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</si>
  <si>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</si>
  <si>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</si>
  <si>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</si>
  <si>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</si>
  <si>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</si>
  <si>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</si>
  <si>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</si>
  <si>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</si>
  <si>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</si>
  <si>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</si>
  <si>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</si>
  <si>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</si>
  <si>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</si>
  <si>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</si>
  <si>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</si>
  <si>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</si>
  <si>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</si>
  <si>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</si>
  <si>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</si>
  <si>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</si>
  <si>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</si>
  <si>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</si>
  <si>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</si>
  <si>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</si>
  <si>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</si>
  <si>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</si>
  <si>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</si>
  <si>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</si>
  <si>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</si>
  <si>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</si>
  <si>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</si>
  <si>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</si>
  <si>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</si>
  <si>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</si>
  <si>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</si>
  <si>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</si>
  <si>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</si>
  <si>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</si>
  <si>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</si>
  <si>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</si>
  <si>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</si>
  <si>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</si>
  <si>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</si>
  <si>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</si>
  <si>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</si>
  <si>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</si>
  <si>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</si>
  <si>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</si>
  <si>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</si>
  <si>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</si>
  <si>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</si>
  <si>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</si>
  <si>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</si>
  <si>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</si>
  <si>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</si>
  <si>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</si>
  <si>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</si>
  <si>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</si>
  <si>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</si>
  <si>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</si>
  <si>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</si>
  <si>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</si>
  <si>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</si>
  <si>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</si>
  <si>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</si>
  <si>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</si>
  <si>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</si>
  <si>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</si>
  <si>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</si>
  <si>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</si>
  <si>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</si>
  <si>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</si>
  <si>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</si>
  <si>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</si>
  <si>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</si>
  <si>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</si>
  <si>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</si>
  <si>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</si>
  <si>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</si>
  <si>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</si>
  <si>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</si>
  <si>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</si>
  <si>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</si>
  <si>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</si>
  <si>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</si>
  <si>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</si>
  <si>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</si>
  <si>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</si>
  <si>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</si>
  <si>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</si>
  <si>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</si>
  <si>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</si>
  <si>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</si>
  <si>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</si>
  <si>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</si>
  <si>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</si>
  <si>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</si>
  <si>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</si>
  <si>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</si>
  <si>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</si>
  <si>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</si>
  <si>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</si>
  <si>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</si>
  <si>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</si>
  <si>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</si>
  <si>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</si>
  <si>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</si>
  <si>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</si>
  <si>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</si>
  <si>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</si>
  <si>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</si>
  <si>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</si>
  <si>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</si>
  <si>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</si>
  <si>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</si>
  <si>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</si>
  <si>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</si>
  <si>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</si>
  <si>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</si>
  <si>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</si>
  <si>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</si>
  <si>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</si>
  <si>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</si>
  <si>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</si>
  <si>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</si>
  <si>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</si>
  <si>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</si>
  <si>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</si>
  <si>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</si>
  <si>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</si>
  <si>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</si>
  <si>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</si>
  <si>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</si>
  <si>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</si>
  <si>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</si>
  <si>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</si>
  <si>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</si>
  <si>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</si>
  <si>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</si>
  <si>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</si>
  <si>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</si>
  <si>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</si>
  <si>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</si>
  <si>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</si>
  <si>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</si>
  <si>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</si>
  <si>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</si>
  <si>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</si>
  <si>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</si>
  <si>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</si>
  <si>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</si>
  <si>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</si>
  <si>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</si>
  <si>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</si>
  <si>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</si>
  <si>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</si>
  <si>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</si>
  <si>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</si>
  <si>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</si>
  <si>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</si>
  <si>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</si>
  <si>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</si>
  <si>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</si>
  <si>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</si>
  <si>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</si>
  <si>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</si>
  <si>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</si>
  <si>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</si>
  <si>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</si>
  <si>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</si>
  <si>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</si>
  <si>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</si>
  <si>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</si>
  <si>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</si>
  <si>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</si>
  <si>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</si>
  <si>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</si>
  <si>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</si>
  <si>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</si>
  <si>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</si>
  <si>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</si>
  <si>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</si>
  <si>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</si>
  <si>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</si>
  <si>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</si>
  <si>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</si>
  <si>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</si>
  <si>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</si>
  <si>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</si>
  <si>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</si>
  <si>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</si>
  <si>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</si>
  <si>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</si>
  <si>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</si>
  <si>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</si>
  <si>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</si>
  <si>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</si>
  <si>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</si>
  <si>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</si>
  <si>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</si>
  <si>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</si>
  <si>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</si>
  <si>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</si>
  <si>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</si>
  <si>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</si>
  <si>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</si>
  <si>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</si>
  <si>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</si>
  <si>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</si>
  <si>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</si>
  <si>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</si>
  <si>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</si>
  <si>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</si>
  <si>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</si>
  <si>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</si>
  <si>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</si>
  <si>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</si>
  <si>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</si>
  <si>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</si>
  <si>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</si>
  <si>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</si>
  <si>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</si>
  <si>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</si>
  <si>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</si>
  <si>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</si>
  <si>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</si>
  <si>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</si>
  <si>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</si>
  <si>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</si>
  <si>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</si>
  <si>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</si>
  <si>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</si>
  <si>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</si>
  <si>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</si>
  <si>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</si>
  <si>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</si>
  <si>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</si>
  <si>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</si>
  <si>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</si>
  <si>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</si>
  <si>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</si>
  <si>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</si>
  <si>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</si>
  <si>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</si>
  <si>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</si>
  <si>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</si>
  <si>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</si>
  <si>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</si>
  <si>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</si>
  <si>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</si>
  <si>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</si>
  <si>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</si>
  <si>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</si>
  <si>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</si>
  <si>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</si>
  <si>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</si>
  <si>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</si>
  <si>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</si>
  <si>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</si>
  <si>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</si>
  <si>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</si>
  <si>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</si>
  <si>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</si>
  <si>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</si>
  <si>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</si>
  <si>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</si>
  <si>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</si>
  <si>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</si>
  <si>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</si>
  <si>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</si>
  <si>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</si>
  <si>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</si>
  <si>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</si>
  <si>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</si>
  <si>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</si>
  <si>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</si>
  <si>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</si>
  <si>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</si>
  <si>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</si>
  <si>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</si>
  <si>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</si>
  <si>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</si>
  <si>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</si>
  <si>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</si>
  <si>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</si>
  <si>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</si>
  <si>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</si>
  <si>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</si>
  <si>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</si>
  <si>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</si>
  <si>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</si>
  <si>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</si>
  <si>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</si>
  <si>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</si>
  <si>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</si>
  <si>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</si>
  <si>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</si>
  <si>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</si>
  <si>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</si>
  <si>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</si>
  <si>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</si>
  <si>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</si>
  <si>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</si>
  <si>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</si>
  <si>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</si>
  <si>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</si>
  <si>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</si>
  <si>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</si>
  <si>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</si>
  <si>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</si>
  <si>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</si>
  <si>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</si>
  <si>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</si>
  <si>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</si>
  <si>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</si>
  <si>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</si>
  <si>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</si>
  <si>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</si>
  <si>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</si>
  <si>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</si>
  <si>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</si>
  <si>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</si>
  <si>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</si>
  <si>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</si>
  <si>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</si>
  <si>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</si>
  <si>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</si>
  <si>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</si>
  <si>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</si>
  <si>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</si>
  <si>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</si>
  <si>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</si>
  <si>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</si>
  <si>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</si>
  <si>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</si>
  <si>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</si>
  <si>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</si>
  <si>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</si>
  <si>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</si>
  <si>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</si>
  <si>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</si>
  <si>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</si>
  <si>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</si>
  <si>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</si>
  <si>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</si>
  <si>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</si>
  <si>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</si>
  <si>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</si>
  <si>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</si>
  <si>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</si>
  <si>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</si>
  <si>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</si>
  <si>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</si>
  <si>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</si>
  <si>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</si>
  <si>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</si>
  <si>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</si>
  <si>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</si>
  <si>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</si>
  <si>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</si>
  <si>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</si>
  <si>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</si>
  <si>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</si>
  <si>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</si>
  <si>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</si>
  <si>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</si>
  <si>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</si>
  <si>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</si>
  <si>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</si>
  <si>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</si>
  <si>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</si>
  <si>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</si>
  <si>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</si>
  <si>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</si>
  <si>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</si>
  <si>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</si>
  <si>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</si>
  <si>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</si>
  <si>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</si>
  <si>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</si>
  <si>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</si>
  <si>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</si>
  <si>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</si>
  <si>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</si>
  <si>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</si>
  <si>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</si>
  <si>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</si>
  <si>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</si>
  <si>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</si>
  <si>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</si>
  <si>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</si>
  <si>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</si>
  <si>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</si>
  <si>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</si>
  <si>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</si>
  <si>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</si>
  <si>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</si>
  <si>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</si>
  <si>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</si>
  <si>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</si>
  <si>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</si>
  <si>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</si>
  <si>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</si>
  <si>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</si>
  <si>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</si>
  <si>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</si>
  <si>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</si>
  <si>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</si>
  <si>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</si>
  <si>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</si>
  <si>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</si>
  <si>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</si>
  <si>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</si>
  <si>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</si>
  <si>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</si>
  <si>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</si>
  <si>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</si>
  <si>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</si>
  <si>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</si>
  <si>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</si>
  <si>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</si>
  <si>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</si>
  <si>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</si>
  <si>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</si>
  <si>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</si>
  <si>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</si>
  <si>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</si>
  <si>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</si>
  <si>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</si>
  <si>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</si>
  <si>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</si>
  <si>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</si>
  <si>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</si>
  <si>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</si>
  <si>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</si>
  <si>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</si>
  <si>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</si>
  <si>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</si>
  <si>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</si>
  <si>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</si>
  <si>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</si>
  <si>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</si>
  <si>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</si>
  <si>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</si>
  <si>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</si>
  <si>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</si>
  <si>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</si>
  <si>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</si>
  <si>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</si>
  <si>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</si>
  <si>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</si>
  <si>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</si>
  <si>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</si>
  <si>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</si>
  <si>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</si>
  <si>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</si>
  <si>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</si>
  <si>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</si>
  <si>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</si>
  <si>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</si>
  <si>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</si>
  <si>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</si>
  <si>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</si>
  <si>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</si>
  <si>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</si>
  <si>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</si>
  <si>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</si>
  <si>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</si>
  <si>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</si>
  <si>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</si>
  <si>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</si>
  <si>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</si>
  <si>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</si>
  <si>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</si>
  <si>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</si>
  <si>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</si>
  <si>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</si>
  <si>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</si>
  <si>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</si>
  <si>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</si>
  <si>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</si>
  <si>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</si>
  <si>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</si>
  <si>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</si>
  <si>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</si>
  <si>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</si>
  <si>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</si>
  <si>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</si>
  <si>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</si>
  <si>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</si>
  <si>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</si>
  <si>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</si>
  <si>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</si>
  <si>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</si>
  <si>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</si>
  <si>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</si>
  <si>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</si>
  <si>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</si>
  <si>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</si>
  <si>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</si>
  <si>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</si>
  <si>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</si>
  <si>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</si>
  <si>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</si>
  <si>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</si>
  <si>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</si>
  <si>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</si>
  <si>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</si>
  <si>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</si>
  <si>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</si>
  <si>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</si>
  <si>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</si>
  <si>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</si>
  <si>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</si>
  <si>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</si>
  <si>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</si>
  <si>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</si>
  <si>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</si>
  <si>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</si>
  <si>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</si>
  <si>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</si>
  <si>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</si>
  <si>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</si>
  <si>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</si>
  <si>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</si>
  <si>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</si>
  <si>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</si>
  <si>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</si>
  <si>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</si>
  <si>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</si>
  <si>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</si>
  <si>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</si>
  <si>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</si>
  <si>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</si>
  <si>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</si>
  <si>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</si>
  <si>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</si>
  <si>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</si>
  <si>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</si>
  <si>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</si>
  <si>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</si>
  <si>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</si>
  <si>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</si>
  <si>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</si>
  <si>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</si>
  <si>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</si>
  <si>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</si>
  <si>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</si>
  <si>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</si>
  <si>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</si>
  <si>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</si>
  <si>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</si>
  <si>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</si>
  <si>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</si>
  <si>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</si>
  <si>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</si>
  <si>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</si>
  <si>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</si>
  <si>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</si>
  <si>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</si>
  <si>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</si>
  <si>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</si>
  <si>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</si>
  <si>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</si>
  <si>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</si>
  <si>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</si>
  <si>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</si>
  <si>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</si>
  <si>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</si>
  <si>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</si>
  <si>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</si>
  <si>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</si>
  <si>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</si>
  <si>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</si>
  <si>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</si>
  <si>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</si>
  <si>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</si>
  <si>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</si>
  <si>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</si>
  <si>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</si>
  <si>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</si>
  <si>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</si>
  <si>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</si>
  <si>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</si>
  <si>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</si>
  <si>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</si>
  <si>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</si>
  <si>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</si>
  <si>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</si>
  <si>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</si>
  <si>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</si>
  <si>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</si>
  <si>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</si>
  <si>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</si>
  <si>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</si>
  <si>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</si>
  <si>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</si>
  <si>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</si>
  <si>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</si>
  <si>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</si>
  <si>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</si>
  <si>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</si>
  <si>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</si>
  <si>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</si>
  <si>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</si>
  <si>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</si>
  <si>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</si>
  <si>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</si>
  <si>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</si>
  <si>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</si>
  <si>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</si>
  <si>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</si>
  <si>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</si>
  <si>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</si>
  <si>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</si>
  <si>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</si>
  <si>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</si>
  <si>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</si>
  <si>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</si>
  <si>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</si>
  <si>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</si>
  <si>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</si>
  <si>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</si>
  <si>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</si>
  <si>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</si>
  <si>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</si>
  <si>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</si>
  <si>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</si>
  <si>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</si>
  <si>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</si>
  <si>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</si>
  <si>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</si>
  <si>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</si>
  <si>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</si>
  <si>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</si>
  <si>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</si>
  <si>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</si>
  <si>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</si>
  <si>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</si>
  <si>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</si>
  <si>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</si>
  <si>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</si>
  <si>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</si>
  <si>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</si>
  <si>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</si>
  <si>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</si>
  <si>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</si>
  <si>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</si>
  <si>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</si>
  <si>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</si>
  <si>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</si>
  <si>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</si>
  <si>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</si>
  <si>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</si>
  <si>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</si>
  <si>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</si>
  <si>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</si>
  <si>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</si>
  <si>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</si>
  <si>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</si>
  <si>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</si>
  <si>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</si>
  <si>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</si>
  <si>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</si>
  <si>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</si>
  <si>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</si>
  <si>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</si>
  <si>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</si>
  <si>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</si>
  <si>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</si>
  <si>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</si>
  <si>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</si>
  <si>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</si>
  <si>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</si>
  <si>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</si>
  <si>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</si>
  <si>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</si>
  <si>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</si>
  <si>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</si>
  <si>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</si>
  <si>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</si>
  <si>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</si>
  <si>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</si>
  <si>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</si>
  <si>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</si>
  <si>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</si>
  <si>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</si>
  <si>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</si>
  <si>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</si>
  <si>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</si>
  <si>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</si>
  <si>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</si>
  <si>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</si>
  <si>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</si>
  <si>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</si>
  <si>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</si>
  <si>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</si>
  <si>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</si>
  <si>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</si>
  <si>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</si>
  <si>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</si>
  <si>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</si>
  <si>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</si>
  <si>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</si>
  <si>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</si>
  <si>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</si>
  <si>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</si>
  <si>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</si>
  <si>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</si>
  <si>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</si>
  <si>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</si>
  <si>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</si>
  <si>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</si>
  <si>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</si>
  <si>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</si>
  <si>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</si>
  <si>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</si>
  <si>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</si>
  <si>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</si>
  <si>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</si>
  <si>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</si>
  <si>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</si>
  <si>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</si>
  <si>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</si>
  <si>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</si>
  <si>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</si>
  <si>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</si>
  <si>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</si>
  <si>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</si>
  <si>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</si>
  <si>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</si>
  <si>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</si>
  <si>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</si>
  <si>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</si>
  <si>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</si>
  <si>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</si>
  <si>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</si>
  <si>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</si>
  <si>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</si>
  <si>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</si>
  <si>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</si>
  <si>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</si>
  <si>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</si>
  <si>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</si>
  <si>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</si>
  <si>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</si>
  <si>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</si>
  <si>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</si>
  <si>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</si>
  <si>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</si>
  <si>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</si>
  <si>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</si>
  <si>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</si>
  <si>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</si>
  <si>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</si>
  <si>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</si>
  <si>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</si>
  <si>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</si>
  <si>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</si>
  <si>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</si>
  <si>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</si>
  <si>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</si>
  <si>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</si>
  <si>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</si>
  <si>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</si>
  <si>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</si>
  <si>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</si>
  <si>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</si>
  <si>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</si>
  <si>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</si>
  <si>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</si>
  <si>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</si>
  <si>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</si>
  <si>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</si>
  <si>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</si>
  <si>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</si>
  <si>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</si>
  <si>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</si>
  <si>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</si>
  <si>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</si>
  <si>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</si>
  <si>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</si>
  <si>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</si>
  <si>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</si>
  <si>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</si>
  <si>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</si>
  <si>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</si>
  <si>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</si>
  <si>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</si>
  <si>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</si>
  <si>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</si>
  <si>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</si>
  <si>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</si>
  <si>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</si>
  <si>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</si>
  <si>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</si>
  <si>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</si>
  <si>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</si>
  <si>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</si>
  <si>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</si>
  <si>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</si>
  <si>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</si>
  <si>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</si>
  <si>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</si>
  <si>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</si>
  <si>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</si>
  <si>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</si>
  <si>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</si>
  <si>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</si>
  <si>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</si>
  <si>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</si>
  <si>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</si>
  <si>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</si>
  <si>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</si>
  <si>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</si>
  <si>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</si>
  <si>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</si>
  <si>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</si>
  <si>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</si>
  <si>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</si>
  <si>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</si>
  <si>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</si>
  <si>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</si>
  <si>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</si>
  <si>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</si>
  <si>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</si>
  <si>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</si>
  <si>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</si>
  <si>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</si>
  <si>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</si>
  <si>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</si>
  <si>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</si>
  <si>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</si>
  <si>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</si>
  <si>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</si>
  <si>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</si>
  <si>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</si>
  <si>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</si>
  <si>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</si>
  <si>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</si>
  <si>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</si>
  <si>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</si>
  <si>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</si>
  <si>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</si>
  <si>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</si>
  <si>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</si>
  <si>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</si>
  <si>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</si>
  <si>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</si>
  <si>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</si>
  <si>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</si>
  <si>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</si>
  <si>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</si>
  <si>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</si>
  <si>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</si>
  <si>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</si>
  <si>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</si>
  <si>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</si>
  <si>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</si>
  <si>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</si>
  <si>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</si>
  <si>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</si>
  <si>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</si>
  <si>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</si>
  <si>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</si>
  <si>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</si>
  <si>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</si>
  <si>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</si>
  <si>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</si>
  <si>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</si>
  <si>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</si>
  <si>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</si>
  <si>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</si>
  <si>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</si>
  <si>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</si>
  <si>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</si>
  <si>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</si>
  <si>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</si>
  <si>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</si>
  <si>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</si>
  <si>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</si>
  <si>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</si>
  <si>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</si>
  <si>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</si>
  <si>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</si>
  <si>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</si>
  <si>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</si>
  <si>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</si>
  <si>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</si>
  <si>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</si>
  <si>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</si>
  <si>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</si>
  <si>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</si>
  <si>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</si>
  <si>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</si>
  <si>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</si>
  <si>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</si>
  <si>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</si>
  <si>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</si>
  <si>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</si>
  <si>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</si>
  <si>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</si>
  <si>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</si>
  <si>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</si>
  <si>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</si>
  <si>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</si>
  <si>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</si>
  <si>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</si>
  <si>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</si>
  <si>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</si>
  <si>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</si>
  <si>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</si>
  <si>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</si>
  <si>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</si>
  <si>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</si>
  <si>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</si>
  <si>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</si>
  <si>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</si>
  <si>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</si>
  <si>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</si>
  <si>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</si>
  <si>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</si>
  <si>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</si>
  <si>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</si>
  <si>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</si>
  <si>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</si>
  <si>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</si>
  <si>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</si>
  <si>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</si>
  <si>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</si>
  <si>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</si>
  <si>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</si>
  <si>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</si>
  <si>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</si>
  <si>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</si>
  <si>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</si>
  <si>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</si>
  <si>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</si>
  <si>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</si>
  <si>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</si>
  <si>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</si>
  <si>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</si>
  <si>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</si>
  <si>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</si>
  <si>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</si>
  <si>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</si>
  <si>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</si>
  <si>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</si>
  <si>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</si>
  <si>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</si>
  <si>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</si>
  <si>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</si>
  <si>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</si>
  <si>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</si>
  <si>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</si>
  <si>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</si>
  <si>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</si>
  <si>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</si>
  <si>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</si>
  <si>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</si>
  <si>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</si>
  <si>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</si>
  <si>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</si>
  <si>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</si>
  <si>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</si>
  <si>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</si>
  <si>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</si>
  <si>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</si>
  <si>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</si>
  <si>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</si>
  <si>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</si>
  <si>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</si>
  <si>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</si>
  <si>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</si>
  <si>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</si>
  <si>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</si>
  <si>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</si>
  <si>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</si>
  <si>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</si>
  <si>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</si>
  <si>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</si>
  <si>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</si>
  <si>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</si>
  <si>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</si>
  <si>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</si>
  <si>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</si>
  <si>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</si>
  <si>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</si>
  <si>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</si>
  <si>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</si>
  <si>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</si>
  <si>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</si>
  <si>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</si>
  <si>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</si>
  <si>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</si>
  <si>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</si>
  <si>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</si>
  <si>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</si>
  <si>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</si>
  <si>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</si>
  <si>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</si>
  <si>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</si>
  <si>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</si>
  <si>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</si>
  <si>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</si>
  <si>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</si>
  <si>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</si>
  <si>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</si>
  <si>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</si>
  <si>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</si>
  <si>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</si>
  <si>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</si>
  <si>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</si>
  <si>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</si>
  <si>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</si>
  <si>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</si>
  <si>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</si>
  <si>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</si>
  <si>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</si>
  <si>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</si>
  <si>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</si>
  <si>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</si>
  <si>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</si>
  <si>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</si>
  <si>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</si>
  <si>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</si>
  <si>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</si>
  <si>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</si>
  <si>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</si>
  <si>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</si>
  <si>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</si>
  <si>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</si>
  <si>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</si>
  <si>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</si>
  <si>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</si>
  <si>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</si>
  <si>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</si>
  <si>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</si>
  <si>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</si>
  <si>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</si>
  <si>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</si>
  <si>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</si>
  <si>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</si>
  <si>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</si>
  <si>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</si>
  <si>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</si>
  <si>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</si>
  <si>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</si>
  <si>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</si>
  <si>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</si>
  <si>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</si>
  <si>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</si>
  <si>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</si>
  <si>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</si>
  <si>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</si>
  <si>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</si>
  <si>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</si>
  <si>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</si>
  <si>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</si>
  <si>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</si>
  <si>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</si>
  <si>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</si>
  <si>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</si>
  <si>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</si>
  <si>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</si>
  <si>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</si>
  <si>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</si>
  <si>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</si>
  <si>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</si>
  <si>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</si>
  <si>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</si>
  <si>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</si>
  <si>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</si>
  <si>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</si>
  <si>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</si>
  <si>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</si>
  <si>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</si>
  <si>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</si>
  <si>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</si>
  <si>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</si>
  <si>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</si>
  <si>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</si>
  <si>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</si>
  <si>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</si>
  <si>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</si>
  <si>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</si>
  <si>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</si>
  <si>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</si>
  <si>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</si>
  <si>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</si>
  <si>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</si>
  <si>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</si>
  <si>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</si>
  <si>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</si>
  <si>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</si>
  <si>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</si>
  <si>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</si>
  <si>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</si>
  <si>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</si>
  <si>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</si>
  <si>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</si>
  <si>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</si>
  <si>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</si>
  <si>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</si>
  <si>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</si>
  <si>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</si>
  <si>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</si>
  <si>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</si>
  <si>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</si>
  <si>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</si>
  <si>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</si>
  <si>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</si>
  <si>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</si>
  <si>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</si>
  <si>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</si>
  <si>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</si>
  <si>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</si>
  <si>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</si>
  <si>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</si>
  <si>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</si>
  <si>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</si>
  <si>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</si>
  <si>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</si>
  <si>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</si>
  <si>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</si>
  <si>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</si>
  <si>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</si>
  <si>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</si>
  <si>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</si>
  <si>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</si>
  <si>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</si>
  <si>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</si>
  <si>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</si>
  <si>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</si>
  <si>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</si>
  <si>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</si>
  <si>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</si>
  <si>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</si>
  <si>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</si>
  <si>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</si>
  <si>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</si>
  <si>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</si>
  <si>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</si>
  <si>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</si>
  <si>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</si>
  <si>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</si>
  <si>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</si>
  <si>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</si>
  <si>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</si>
  <si>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</si>
  <si>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</si>
  <si>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</si>
  <si>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</si>
  <si>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</si>
  <si>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</si>
  <si>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</si>
  <si>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</si>
  <si>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</si>
  <si>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</si>
  <si>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</si>
  <si>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</si>
  <si>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</si>
  <si>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</si>
  <si>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</si>
  <si>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</si>
  <si>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</si>
  <si>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</si>
  <si>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</si>
  <si>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</si>
  <si>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</si>
  <si>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</si>
  <si>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</si>
  <si>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</si>
  <si>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</si>
  <si>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</si>
  <si>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</si>
  <si>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</si>
  <si>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</si>
  <si>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</si>
  <si>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</si>
  <si>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</si>
  <si>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</si>
  <si>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</si>
  <si>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</si>
  <si>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</si>
  <si>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</si>
  <si>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</si>
  <si>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</si>
  <si>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</si>
  <si>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</si>
  <si>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</si>
  <si>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</si>
  <si>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</si>
  <si>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</si>
  <si>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</si>
  <si>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</si>
  <si>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</si>
  <si>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</si>
  <si>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</si>
  <si>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</si>
  <si>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</si>
  <si>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</si>
  <si>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</si>
  <si>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</si>
  <si>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</si>
  <si>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</si>
  <si>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</si>
  <si>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</si>
  <si>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</si>
  <si>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</si>
  <si>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</si>
  <si>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</si>
  <si>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</si>
  <si>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</si>
  <si>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</si>
  <si>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</si>
  <si>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</si>
  <si>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</si>
  <si>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</si>
  <si>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</si>
  <si>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</si>
  <si>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</si>
  <si>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</si>
  <si>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</si>
  <si>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</si>
  <si>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</si>
  <si>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</si>
  <si>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</si>
  <si>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</si>
  <si>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</si>
  <si>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</si>
  <si>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</si>
  <si>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</si>
  <si>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</si>
  <si>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</si>
  <si>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</si>
  <si>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</si>
  <si>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</si>
  <si>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</si>
  <si>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</si>
  <si>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</si>
  <si>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</si>
  <si>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</si>
  <si>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</si>
  <si>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</si>
  <si>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</si>
  <si>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</si>
  <si>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</si>
  <si>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</si>
  <si>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</si>
  <si>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</si>
  <si>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</si>
  <si>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</si>
  <si>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</si>
  <si>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</si>
  <si>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</si>
  <si>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</si>
  <si>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</si>
  <si>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</si>
  <si>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</si>
  <si>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</si>
  <si>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</si>
  <si>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</si>
  <si>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</si>
  <si>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</si>
  <si>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</si>
  <si>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</si>
  <si>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</si>
  <si>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</si>
  <si>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</si>
  <si>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</si>
  <si>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</si>
  <si>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</si>
  <si>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</si>
  <si>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</si>
  <si>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</si>
  <si>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</si>
  <si>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</si>
  <si>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</si>
  <si>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</si>
  <si>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</si>
  <si>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</si>
  <si>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</si>
  <si>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</si>
  <si>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</si>
  <si>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</si>
  <si>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</si>
  <si>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</si>
  <si>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</si>
  <si>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</si>
  <si>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</si>
  <si>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</si>
  <si>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</si>
  <si>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</si>
  <si>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</si>
  <si>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</si>
  <si>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</si>
  <si>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</si>
  <si>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</si>
  <si>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</si>
  <si>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</si>
  <si>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</si>
  <si>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</si>
  <si>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</si>
  <si>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</si>
  <si>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</si>
  <si>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</si>
  <si>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</si>
  <si>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</si>
  <si>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</si>
  <si>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</si>
  <si>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</si>
  <si>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</si>
  <si>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</si>
  <si>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</si>
  <si>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</si>
  <si>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</si>
  <si>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</si>
  <si>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</si>
  <si>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</si>
  <si>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</si>
  <si>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</si>
  <si>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</si>
  <si>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</si>
  <si>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</si>
  <si>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</si>
  <si>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</si>
  <si>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</si>
  <si>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</si>
  <si>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</si>
  <si>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</si>
  <si>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</si>
  <si>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</si>
  <si>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</si>
  <si>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</si>
  <si>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</si>
  <si>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</si>
  <si>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</si>
  <si>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</si>
  <si>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</si>
  <si>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</si>
  <si>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</si>
  <si>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</si>
  <si>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</si>
  <si>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</si>
  <si>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</si>
  <si>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</si>
  <si>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</si>
  <si>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</si>
  <si>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</si>
  <si>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</si>
  <si>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</si>
  <si>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</si>
  <si>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</si>
  <si>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</si>
  <si>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</si>
  <si>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</si>
  <si>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</si>
  <si>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</si>
  <si>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</si>
  <si>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</si>
  <si>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</si>
  <si>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</si>
  <si>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</si>
  <si>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</si>
  <si>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</si>
  <si>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</si>
  <si>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</si>
  <si>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</si>
  <si>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</si>
  <si>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</si>
  <si>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</si>
  <si>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</si>
  <si>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</si>
  <si>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</si>
  <si>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</si>
  <si>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</si>
  <si>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</si>
  <si>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</si>
  <si>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</si>
  <si>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</si>
  <si>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</si>
  <si>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</si>
  <si>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</si>
  <si>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</si>
  <si>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</si>
  <si>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</si>
  <si>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</si>
  <si>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</si>
  <si>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</si>
  <si>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</si>
  <si>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</si>
  <si>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</si>
  <si>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</si>
  <si>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</si>
  <si>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</si>
  <si>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</si>
  <si>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</si>
  <si>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</si>
  <si>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</si>
  <si>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</si>
  <si>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</si>
  <si>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</si>
  <si>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</si>
  <si>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</si>
  <si>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</si>
  <si>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</si>
  <si>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</si>
  <si>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</si>
  <si>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</si>
  <si>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</si>
  <si>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</si>
  <si>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</si>
  <si>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</si>
  <si>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</si>
  <si>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</si>
  <si>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</si>
  <si>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</si>
  <si>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</si>
  <si>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</si>
  <si>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</si>
  <si>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</si>
  <si>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</si>
  <si>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</si>
  <si>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</si>
  <si>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</si>
  <si>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</si>
  <si>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</si>
  <si>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</si>
  <si>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</si>
  <si>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</si>
  <si>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</si>
  <si>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</si>
  <si>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</si>
  <si>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</si>
  <si>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</si>
  <si>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</si>
  <si>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</si>
  <si>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</si>
  <si>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</si>
  <si>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</si>
  <si>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</si>
  <si>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</si>
  <si>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</si>
  <si>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</si>
  <si>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</si>
  <si>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</si>
  <si>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</si>
  <si>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</si>
  <si>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</si>
  <si>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</si>
  <si>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</si>
  <si>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</si>
  <si>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</si>
  <si>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</si>
  <si>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</si>
  <si>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</si>
  <si>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</si>
  <si>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</si>
  <si>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</si>
  <si>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</si>
  <si>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</si>
  <si>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</si>
  <si>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</si>
  <si>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</si>
  <si>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</si>
  <si>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</si>
  <si>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</si>
  <si>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</si>
  <si>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</si>
  <si>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</si>
  <si>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</si>
  <si>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</si>
  <si>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</si>
  <si>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</si>
  <si>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</si>
  <si>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</si>
  <si>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</si>
  <si>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</si>
  <si>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</si>
  <si>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</si>
  <si>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</si>
  <si>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</si>
  <si>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</si>
  <si>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</si>
  <si>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</si>
  <si>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</si>
  <si>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</si>
  <si>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</si>
  <si>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</si>
  <si>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</si>
  <si>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</si>
  <si>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</si>
  <si>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</si>
  <si>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</si>
  <si>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</si>
  <si>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</si>
  <si>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</si>
  <si>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</si>
  <si>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</si>
  <si>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</si>
  <si>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</si>
  <si>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</si>
  <si>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</si>
  <si>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</si>
  <si>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</si>
  <si>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</si>
  <si>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</si>
  <si>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</si>
  <si>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</si>
  <si>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</si>
  <si>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</si>
  <si>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</si>
  <si>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</si>
  <si>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</si>
  <si>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</si>
  <si>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</si>
  <si>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</si>
  <si>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</si>
  <si>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</si>
  <si>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</si>
  <si>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</si>
  <si>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</si>
  <si>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</si>
  <si>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</si>
  <si>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</si>
  <si>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</si>
  <si>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</si>
  <si>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</si>
  <si>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</si>
  <si>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</si>
  <si>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</si>
  <si>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</si>
  <si>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</si>
  <si>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</si>
  <si>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</si>
  <si>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</si>
  <si>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</si>
  <si>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</si>
  <si>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</si>
  <si>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</si>
  <si>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</si>
  <si>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</si>
  <si>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</si>
  <si>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</si>
  <si>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</si>
  <si>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</si>
  <si>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</si>
  <si>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</si>
  <si>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</si>
  <si>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</si>
  <si>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</si>
  <si>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</si>
  <si>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</si>
  <si>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</si>
  <si>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</si>
  <si>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</si>
  <si>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</si>
  <si>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</si>
  <si>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</si>
  <si>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</si>
  <si>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</si>
  <si>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</si>
  <si>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</si>
  <si>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</si>
  <si>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</si>
  <si>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</si>
  <si>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</si>
  <si>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</si>
  <si>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</si>
  <si>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</si>
  <si>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</si>
  <si>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</si>
  <si>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</si>
  <si>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</si>
  <si>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</si>
  <si>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</si>
  <si>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</si>
  <si>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</si>
  <si>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</si>
  <si>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</si>
  <si>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</si>
  <si>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</si>
  <si>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</si>
  <si>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</si>
  <si>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</si>
  <si>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</si>
  <si>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</si>
  <si>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</si>
  <si>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</si>
  <si>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</si>
  <si>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</si>
  <si>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</si>
  <si>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</si>
  <si>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</si>
  <si>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</si>
  <si>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</si>
  <si>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</si>
  <si>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</si>
  <si>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</si>
  <si>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</si>
  <si>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</si>
  <si>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</si>
  <si>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</si>
  <si>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</si>
  <si>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</si>
  <si>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</si>
  <si>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</si>
  <si>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</si>
  <si>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</si>
  <si>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</si>
  <si>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</si>
  <si>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</si>
  <si>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</si>
  <si>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</si>
  <si>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</si>
  <si>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</si>
  <si>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</si>
  <si>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</si>
  <si>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</si>
  <si>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</si>
  <si>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</si>
  <si>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</si>
  <si>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</si>
  <si>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</si>
  <si>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</si>
  <si>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</si>
  <si>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</si>
  <si>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</si>
  <si>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</si>
  <si>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</si>
  <si>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</si>
  <si>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</si>
  <si>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</si>
  <si>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</si>
  <si>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</si>
  <si>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</si>
  <si>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</si>
  <si>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</si>
  <si>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</si>
  <si>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</si>
  <si>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</si>
  <si>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</si>
  <si>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</si>
  <si>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</si>
  <si>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</si>
  <si>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</si>
  <si>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</si>
  <si>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</si>
  <si>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</si>
  <si>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</si>
  <si>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</si>
  <si>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</si>
  <si>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</si>
  <si>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</si>
  <si>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</si>
  <si>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</si>
  <si>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</si>
  <si>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</si>
  <si>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</si>
  <si>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</si>
  <si>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</si>
  <si>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</si>
  <si>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</si>
  <si>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</si>
  <si>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</si>
  <si>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</si>
  <si>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</si>
  <si>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</si>
  <si>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</si>
  <si>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</si>
  <si>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</si>
  <si>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</si>
  <si>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</si>
  <si>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</si>
  <si>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</si>
  <si>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</si>
  <si>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</si>
  <si>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</si>
  <si>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</si>
  <si>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</si>
  <si>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</si>
  <si>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</si>
  <si>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</si>
  <si>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</si>
  <si>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</si>
  <si>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</si>
  <si>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</si>
  <si>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</si>
  <si>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</si>
  <si>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</si>
  <si>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</si>
  <si>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</si>
  <si>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</si>
  <si>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</si>
  <si>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</si>
  <si>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</si>
  <si>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</si>
  <si>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</si>
  <si>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</si>
  <si>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</si>
  <si>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</si>
  <si>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</si>
  <si>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</si>
  <si>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</si>
  <si>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</si>
  <si>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</si>
  <si>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</si>
  <si>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</si>
  <si>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</si>
  <si>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</si>
  <si>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</si>
  <si>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</si>
  <si>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</si>
  <si>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</si>
  <si>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</si>
  <si>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</si>
  <si>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</si>
  <si>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</si>
  <si>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</si>
  <si>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</si>
  <si>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</si>
  <si>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</si>
  <si>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</si>
  <si>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</si>
  <si>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</si>
  <si>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</si>
  <si>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</si>
  <si>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</si>
  <si>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</si>
  <si>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</si>
  <si>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</si>
  <si>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</si>
  <si>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</si>
  <si>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</si>
  <si>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</si>
  <si>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</si>
  <si>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</si>
  <si>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</si>
  <si>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</si>
  <si>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</si>
  <si>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</si>
  <si>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</si>
  <si>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</si>
  <si>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</si>
  <si>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</si>
  <si>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</si>
  <si>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</si>
  <si>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</si>
  <si>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</si>
  <si>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</si>
  <si>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</si>
  <si>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</si>
  <si>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</si>
  <si>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</si>
  <si>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</si>
  <si>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</si>
  <si>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</si>
  <si>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</si>
  <si>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</si>
  <si>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</si>
  <si>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</si>
  <si>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</si>
  <si>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</si>
  <si>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</si>
  <si>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</si>
  <si>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</si>
  <si>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</si>
  <si>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</si>
  <si>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</si>
  <si>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</si>
  <si>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</si>
  <si>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</si>
  <si>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</si>
  <si>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</si>
  <si>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</si>
  <si>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</si>
  <si>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</si>
  <si>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</si>
  <si>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</si>
  <si>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</si>
  <si>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</si>
  <si>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</si>
  <si>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</si>
  <si>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</si>
  <si>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</si>
  <si>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</si>
  <si>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</si>
  <si>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</si>
  <si>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</si>
  <si>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</si>
  <si>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</si>
  <si>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</si>
  <si>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</si>
  <si>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</si>
  <si>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</si>
  <si>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</si>
  <si>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</si>
  <si>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</si>
  <si>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</si>
  <si>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</si>
  <si>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</si>
  <si>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</si>
  <si>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</si>
  <si>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</si>
  <si>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</si>
  <si>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</si>
  <si>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</si>
  <si>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</si>
  <si>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</si>
  <si>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</si>
  <si>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</si>
  <si>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</si>
  <si>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</si>
  <si>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</si>
  <si>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</si>
  <si>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</si>
  <si>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</si>
  <si>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</si>
  <si>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</si>
  <si>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</si>
  <si>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</si>
  <si>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</si>
  <si>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</si>
  <si>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</si>
  <si>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</si>
  <si>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</si>
  <si>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</si>
  <si>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</si>
  <si>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</si>
  <si>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</si>
  <si>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</si>
  <si>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</si>
  <si>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</si>
  <si>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</si>
  <si>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</si>
  <si>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</si>
  <si>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</si>
  <si>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</si>
  <si>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</si>
  <si>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</si>
  <si>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</si>
  <si>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</si>
  <si>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</si>
  <si>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</si>
  <si>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</si>
  <si>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</si>
  <si>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</si>
  <si>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</si>
  <si>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</si>
  <si>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</si>
  <si>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</si>
  <si>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</si>
  <si>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</si>
  <si>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</si>
  <si>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</si>
  <si>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</si>
  <si>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</si>
  <si>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</si>
  <si>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</si>
  <si>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</si>
  <si>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</si>
  <si>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</si>
  <si>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</si>
  <si>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</si>
  <si>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</si>
  <si>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</si>
  <si>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</si>
  <si>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</si>
  <si>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</si>
  <si>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</si>
  <si>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</si>
  <si>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</si>
  <si>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</si>
  <si>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</si>
  <si>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</si>
  <si>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</si>
  <si>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</si>
  <si>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</si>
  <si>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</si>
  <si>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</si>
  <si>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</si>
  <si>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</si>
  <si>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</si>
  <si>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</si>
  <si>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</si>
  <si>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</si>
  <si>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</si>
  <si>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</si>
  <si>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</si>
  <si>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</si>
  <si>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</si>
  <si>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</si>
  <si>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</si>
  <si>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</si>
  <si>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</si>
  <si>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</si>
  <si>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</si>
  <si>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</si>
  <si>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</si>
  <si>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</si>
  <si>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</si>
  <si>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</si>
  <si>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</si>
  <si>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</si>
  <si>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</si>
  <si>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</si>
  <si>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</si>
  <si>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</si>
  <si>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</si>
  <si>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</si>
  <si>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</si>
  <si>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</si>
  <si>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</si>
  <si>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</si>
  <si>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</si>
  <si>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</si>
  <si>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</si>
  <si>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</si>
  <si>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</si>
  <si>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</si>
  <si>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</si>
  <si>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</si>
  <si>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</si>
  <si>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</si>
  <si>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</si>
  <si>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</si>
  <si>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</si>
  <si>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</si>
  <si>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</si>
  <si>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</si>
  <si>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</si>
  <si>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</si>
  <si>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</si>
  <si>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</si>
  <si>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</si>
  <si>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</si>
  <si>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</si>
  <si>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</si>
  <si>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</si>
  <si>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</si>
  <si>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</si>
  <si>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</si>
  <si>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</si>
  <si>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</si>
  <si>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</si>
  <si>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</si>
  <si>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</si>
  <si>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</si>
  <si>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</si>
  <si>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</si>
  <si>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</si>
  <si>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</si>
  <si>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</si>
  <si>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</si>
  <si>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</si>
  <si>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</si>
  <si>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</si>
  <si>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</si>
  <si>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</si>
  <si>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</si>
  <si>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</si>
  <si>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</si>
  <si>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</si>
  <si>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</si>
  <si>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</si>
  <si>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</si>
  <si>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</si>
  <si>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</si>
  <si>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</si>
  <si>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</si>
  <si>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</si>
  <si>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</si>
  <si>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</si>
  <si>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</si>
  <si>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</si>
  <si>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</si>
  <si>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</si>
  <si>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</si>
  <si>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</si>
  <si>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</si>
  <si>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</si>
  <si>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</si>
  <si>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</si>
  <si>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</si>
  <si>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</si>
  <si>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</si>
  <si>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</si>
  <si>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</si>
  <si>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</si>
  <si>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</si>
  <si>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</si>
  <si>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</si>
  <si>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</si>
  <si>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</si>
  <si>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</si>
  <si>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</si>
  <si>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</si>
  <si>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</si>
  <si>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</si>
  <si>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</si>
  <si>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</si>
  <si>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</si>
  <si>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</si>
  <si>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</si>
  <si>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</si>
  <si>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</si>
  <si>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</si>
  <si>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</si>
  <si>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</si>
  <si>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</si>
  <si>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</si>
  <si>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</si>
  <si>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</si>
  <si>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</si>
  <si>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</si>
  <si>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</si>
  <si>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</si>
  <si>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</si>
  <si>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</si>
  <si>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</si>
  <si>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</si>
  <si>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</si>
  <si>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</si>
  <si>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</si>
  <si>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</si>
  <si>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</si>
  <si>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</si>
  <si>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</si>
  <si>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</si>
  <si>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</si>
  <si>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</si>
  <si>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</si>
  <si>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</si>
  <si>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</si>
  <si>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</si>
  <si>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</si>
  <si>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</si>
  <si>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</si>
  <si>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</si>
  <si>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</si>
  <si>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</si>
  <si>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</si>
  <si>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</si>
  <si>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</si>
  <si>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</si>
  <si>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</si>
  <si>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</si>
  <si>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</si>
  <si>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</si>
  <si>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</si>
  <si>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</si>
  <si>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</si>
  <si>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</si>
  <si>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</si>
  <si>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</si>
  <si>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</si>
  <si>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</si>
  <si>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</si>
  <si>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</si>
  <si>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</si>
  <si>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</si>
  <si>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</si>
  <si>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</si>
  <si>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</si>
  <si>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</si>
  <si>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</si>
  <si>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</si>
  <si>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</si>
  <si>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</si>
  <si>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</si>
  <si>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</si>
  <si>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</si>
  <si>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</si>
  <si>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</si>
  <si>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</si>
  <si>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</si>
  <si>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</si>
  <si>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</si>
  <si>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</si>
  <si>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</si>
  <si>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</si>
  <si>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</si>
  <si>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</si>
  <si>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</si>
  <si>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</si>
  <si>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</si>
  <si>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</si>
  <si>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</si>
  <si>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</si>
  <si>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</si>
  <si>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</si>
  <si>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</si>
  <si>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</si>
  <si>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</si>
  <si>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</si>
  <si>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</si>
  <si>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</si>
  <si>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</si>
  <si>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</si>
  <si>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</si>
  <si>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</si>
  <si>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</si>
  <si>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</si>
  <si>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</si>
  <si>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</si>
  <si>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</si>
  <si>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</si>
  <si>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</si>
  <si>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</si>
  <si>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</si>
  <si>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</si>
  <si>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</si>
  <si>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</si>
  <si>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</si>
  <si>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</si>
  <si>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</si>
  <si>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</si>
  <si>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</si>
  <si>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</si>
  <si>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</si>
  <si>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</si>
  <si>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</si>
  <si>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</si>
  <si>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</si>
  <si>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</si>
  <si>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</si>
  <si>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</si>
  <si>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</si>
  <si>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</si>
  <si>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</si>
  <si>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</si>
  <si>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</si>
  <si>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</si>
  <si>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</si>
  <si>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</si>
  <si>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</si>
  <si>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</si>
  <si>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</si>
  <si>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</si>
  <si>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</si>
  <si>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</si>
  <si>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</si>
  <si>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</si>
  <si>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</si>
  <si>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</si>
  <si>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</si>
  <si>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</si>
  <si>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</si>
  <si>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</si>
  <si>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</si>
  <si>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</si>
  <si>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</si>
  <si>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</si>
  <si>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</si>
  <si>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</si>
  <si>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</si>
  <si>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</si>
  <si>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</si>
  <si>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</si>
  <si>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</si>
  <si>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</si>
  <si>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</si>
  <si>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</si>
  <si>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</si>
  <si>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</si>
  <si>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</si>
  <si>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</si>
  <si>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</si>
  <si>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</si>
  <si>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</si>
  <si>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</si>
  <si>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</si>
  <si>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</si>
  <si>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</si>
  <si>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</si>
  <si>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</si>
  <si>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</si>
  <si>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</si>
  <si>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</si>
  <si>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</si>
  <si>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</si>
  <si>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</si>
  <si>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</si>
  <si>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</si>
  <si>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</si>
  <si>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</si>
  <si>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</si>
  <si>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</si>
  <si>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</si>
  <si>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</si>
  <si>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</si>
  <si>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</si>
  <si>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</si>
  <si>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</si>
  <si>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</si>
  <si>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</si>
  <si>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</si>
  <si>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</si>
  <si>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</si>
  <si>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</si>
  <si>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</si>
  <si>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</si>
  <si>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</si>
  <si>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</si>
  <si>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</si>
  <si>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</si>
  <si>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</si>
  <si>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</si>
  <si>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</si>
  <si>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</si>
  <si>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</si>
  <si>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</si>
  <si>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</si>
  <si>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</si>
  <si>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</si>
  <si>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</si>
  <si>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</si>
  <si>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</si>
  <si>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</si>
  <si>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</si>
  <si>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</si>
  <si>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</si>
  <si>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</si>
  <si>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</si>
  <si>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</si>
  <si>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</si>
  <si>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</si>
  <si>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</si>
  <si>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</si>
  <si>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</si>
  <si>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</si>
  <si>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</si>
  <si>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</si>
  <si>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</si>
  <si>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</si>
  <si>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</si>
  <si>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</si>
  <si>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</si>
  <si>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</si>
  <si>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</si>
  <si>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</si>
  <si>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</si>
  <si>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</si>
  <si>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</si>
  <si>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</si>
  <si>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</si>
  <si>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</si>
  <si>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</si>
  <si>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</si>
  <si>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</si>
  <si>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</si>
  <si>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</si>
  <si>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</si>
  <si>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</si>
  <si>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</si>
  <si>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</si>
  <si>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</si>
  <si>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</si>
  <si>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</si>
  <si>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</si>
  <si>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</si>
  <si>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</si>
  <si>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</si>
  <si>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</si>
  <si>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</si>
  <si>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</si>
  <si>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</si>
  <si>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</si>
  <si>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</si>
  <si>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</si>
  <si>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</si>
  <si>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</si>
  <si>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</si>
  <si>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</si>
  <si>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</si>
  <si>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</si>
  <si>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</si>
  <si>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</si>
  <si>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</si>
  <si>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</si>
  <si>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</si>
  <si>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</si>
  <si>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</si>
  <si>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</si>
  <si>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</si>
  <si>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</si>
  <si>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</si>
  <si>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</si>
  <si>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</si>
  <si>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</si>
  <si>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</si>
  <si>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</si>
  <si>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</si>
  <si>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</si>
  <si>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</si>
  <si>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</si>
  <si>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</si>
  <si>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</si>
  <si>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</si>
  <si>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</si>
  <si>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</si>
  <si>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</si>
  <si>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</si>
  <si>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</si>
  <si>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</si>
  <si>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</si>
  <si>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</si>
  <si>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</si>
  <si>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</si>
  <si>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</si>
  <si>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</si>
  <si>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</si>
  <si>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</si>
  <si>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</si>
  <si>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</si>
  <si>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</si>
  <si>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</si>
  <si>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</si>
  <si>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</si>
  <si>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</si>
  <si>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</si>
  <si>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</si>
  <si>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</si>
  <si>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</si>
  <si>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</si>
  <si>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</si>
  <si>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</si>
  <si>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</si>
  <si>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</si>
  <si>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</si>
  <si>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</si>
  <si>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</si>
  <si>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</si>
  <si>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</si>
  <si>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</si>
  <si>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</si>
  <si>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</si>
  <si>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</si>
  <si>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</si>
  <si>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</si>
  <si>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</si>
  <si>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</si>
  <si>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</si>
  <si>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</si>
  <si>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</si>
  <si>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</si>
  <si>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</si>
  <si>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</si>
  <si>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</si>
  <si>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</si>
  <si>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</si>
  <si>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</si>
  <si>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</si>
  <si>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</si>
  <si>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</si>
  <si>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</si>
  <si>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</si>
  <si>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</si>
  <si>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</si>
  <si>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</si>
  <si>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</si>
  <si>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</si>
  <si>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</si>
  <si>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</si>
  <si>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</si>
  <si>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</si>
  <si>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</si>
  <si>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</si>
  <si>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</si>
  <si>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</si>
  <si>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</si>
  <si>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</si>
  <si>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</si>
  <si>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</si>
  <si>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</si>
  <si>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</si>
  <si>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</si>
  <si>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</si>
  <si>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</si>
  <si>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</si>
  <si>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</si>
  <si>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</si>
  <si>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</si>
  <si>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</si>
  <si>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</si>
  <si>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</si>
  <si>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</si>
  <si>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</si>
  <si>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</si>
  <si>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</si>
  <si>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</si>
  <si>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</si>
  <si>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</si>
  <si>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</si>
  <si>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</si>
  <si>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</si>
  <si>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</si>
  <si>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</si>
  <si>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</si>
  <si>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</si>
  <si>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</si>
  <si>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</si>
  <si>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</si>
  <si>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</si>
  <si>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</si>
  <si>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</si>
  <si>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</si>
  <si>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</si>
  <si>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</si>
  <si>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</si>
  <si>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</si>
  <si>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</si>
  <si>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</si>
  <si>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</si>
  <si>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</si>
  <si>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</si>
  <si>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</si>
  <si>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</si>
  <si>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</si>
  <si>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</si>
  <si>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</si>
  <si>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</si>
  <si>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</si>
  <si>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</si>
  <si>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</si>
  <si>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</si>
  <si>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</si>
  <si>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</si>
  <si>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</si>
  <si>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</si>
  <si>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</si>
  <si>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</si>
  <si>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</si>
  <si>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</si>
  <si>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</si>
  <si>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</si>
  <si>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</si>
  <si>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</si>
  <si>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</si>
  <si>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</si>
  <si>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</si>
  <si>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</si>
  <si>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</si>
  <si>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</si>
  <si>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</si>
  <si>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</si>
  <si>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</si>
  <si>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</si>
  <si>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</si>
  <si>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</si>
  <si>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</si>
  <si>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</si>
  <si>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</si>
  <si>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</si>
  <si>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</si>
  <si>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</si>
  <si>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</si>
  <si>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</si>
  <si>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</si>
  <si>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</si>
  <si>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</si>
  <si>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</si>
  <si>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</si>
  <si>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</si>
  <si>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</si>
  <si>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</si>
  <si>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</si>
  <si>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</si>
  <si>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</si>
  <si>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</si>
  <si>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</si>
  <si>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</si>
  <si>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</si>
  <si>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</si>
  <si>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</si>
  <si>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</si>
  <si>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</si>
  <si>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</si>
  <si>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</si>
  <si>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</si>
  <si>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</si>
  <si>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</si>
  <si>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</si>
  <si>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</si>
  <si>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</si>
  <si>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</si>
  <si>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</si>
  <si>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</si>
  <si>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</si>
  <si>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</si>
  <si>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</si>
  <si>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</si>
  <si>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</si>
  <si>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</si>
  <si>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</si>
  <si>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</si>
  <si>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</si>
  <si>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</si>
  <si>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</si>
  <si>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</si>
  <si>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</si>
  <si>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</si>
  <si>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</si>
  <si>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</si>
  <si>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</si>
  <si>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</si>
  <si>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</si>
  <si>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</si>
  <si>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</si>
  <si>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</si>
  <si>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</si>
  <si>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</si>
  <si>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</si>
  <si>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</si>
  <si>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</si>
  <si>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</si>
  <si>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</si>
  <si>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</si>
  <si>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</si>
  <si>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</si>
  <si>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</si>
  <si>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</si>
  <si>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</si>
  <si>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</si>
  <si>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</si>
  <si>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</si>
  <si>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</si>
  <si>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</si>
  <si>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</si>
  <si>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</si>
  <si>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</si>
  <si>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</si>
  <si>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</si>
  <si>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</si>
  <si>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</si>
  <si>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</si>
  <si>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</si>
  <si>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</si>
  <si>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</si>
  <si>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</si>
  <si>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</si>
  <si>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</si>
  <si>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</si>
  <si>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</si>
  <si>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</si>
  <si>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</si>
  <si>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</si>
  <si>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</si>
  <si>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</si>
  <si>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</si>
  <si>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</si>
  <si>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</si>
  <si>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</si>
  <si>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</si>
  <si>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</si>
  <si>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</si>
  <si>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</si>
  <si>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</si>
  <si>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</si>
  <si>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</si>
  <si>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</si>
  <si>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</si>
  <si>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</si>
  <si>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</si>
  <si>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</si>
  <si>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</si>
  <si>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</si>
  <si>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</si>
  <si>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</si>
  <si>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</si>
  <si>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</si>
  <si>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</si>
  <si>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</si>
  <si>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</si>
  <si>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</si>
  <si>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</si>
  <si>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</si>
  <si>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</si>
  <si>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</si>
  <si>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</si>
  <si>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</si>
  <si>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</si>
  <si>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</si>
  <si>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</si>
  <si>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</si>
  <si>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</si>
  <si>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</si>
  <si>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</si>
  <si>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</si>
  <si>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</si>
  <si>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</si>
  <si>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</si>
  <si>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</si>
  <si>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</si>
  <si>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</si>
  <si>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</si>
  <si>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</si>
  <si>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</si>
  <si>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</si>
  <si>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</si>
  <si>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</si>
  <si>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</si>
  <si>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</si>
  <si>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</si>
  <si>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</si>
  <si>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</si>
  <si>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</si>
  <si>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</si>
  <si>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</si>
  <si>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</si>
  <si>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</si>
  <si>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</si>
  <si>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</si>
  <si>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</si>
  <si>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</si>
  <si>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</si>
  <si>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</si>
  <si>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</si>
  <si>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</si>
  <si>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</si>
  <si>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</si>
  <si>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</si>
  <si>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</si>
  <si>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</si>
  <si>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</si>
  <si>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</si>
  <si>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</si>
  <si>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</si>
  <si>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</si>
  <si>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</si>
  <si>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</si>
  <si>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</si>
  <si>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</si>
  <si>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</si>
  <si>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</si>
  <si>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</si>
  <si>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</si>
  <si>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</si>
  <si>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</si>
  <si>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</si>
  <si>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</si>
  <si>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</si>
  <si>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</si>
  <si>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</si>
  <si>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</si>
  <si>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</si>
  <si>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</si>
  <si>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</si>
  <si>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</si>
  <si>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</si>
  <si>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</si>
  <si>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</si>
  <si>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</si>
  <si>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</si>
  <si>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</si>
  <si>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</si>
  <si>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</si>
  <si>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</si>
  <si>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</si>
  <si>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</si>
  <si>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</si>
  <si>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</si>
  <si>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</si>
  <si>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</si>
  <si>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</si>
  <si>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</si>
  <si>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</si>
  <si>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</si>
  <si>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</si>
  <si>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</si>
  <si>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</si>
  <si>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</si>
  <si>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</si>
  <si>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</si>
  <si>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</si>
  <si>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</si>
  <si>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</si>
  <si>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</si>
  <si>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</si>
  <si>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</si>
  <si>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</si>
  <si>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</si>
  <si>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</si>
  <si>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</si>
  <si>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</si>
  <si>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</si>
  <si>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</si>
  <si>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</si>
  <si>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</si>
  <si>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</si>
  <si>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</si>
  <si>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</si>
  <si>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</si>
  <si>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</si>
  <si>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</si>
  <si>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</si>
  <si>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</si>
  <si>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</si>
  <si>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</si>
  <si>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</si>
  <si>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</si>
  <si>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</si>
  <si>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</si>
  <si>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</si>
  <si>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</si>
  <si>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</si>
  <si>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</si>
  <si>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</si>
  <si>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</si>
  <si>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</si>
  <si>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</si>
  <si>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</si>
  <si>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</si>
  <si>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</si>
  <si>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</si>
  <si>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</si>
  <si>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</si>
  <si>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</si>
  <si>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</si>
  <si>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</si>
  <si>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</si>
  <si>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</si>
  <si>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</si>
  <si>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</si>
  <si>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</si>
  <si>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</si>
  <si>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</si>
  <si>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</si>
  <si>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</si>
  <si>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</si>
  <si>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</si>
  <si>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</si>
  <si>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</si>
  <si>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</si>
  <si>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</si>
  <si>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</si>
  <si>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</si>
  <si>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</si>
  <si>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</si>
  <si>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</si>
  <si>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</si>
  <si>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</si>
  <si>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</si>
  <si>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</si>
  <si>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</si>
  <si>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</si>
  <si>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</si>
  <si>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</si>
  <si>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</si>
  <si>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</si>
  <si>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</si>
  <si>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</si>
  <si>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</si>
  <si>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</si>
  <si>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</si>
  <si>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</si>
  <si>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</si>
  <si>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</si>
  <si>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</si>
  <si>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</si>
  <si>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</si>
  <si>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</si>
  <si>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</si>
  <si>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</si>
  <si>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</si>
  <si>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</si>
  <si>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</si>
  <si>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</si>
  <si>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</si>
  <si>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</si>
  <si>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</si>
  <si>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</si>
  <si>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</si>
  <si>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</si>
  <si>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</si>
  <si>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</si>
  <si>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</si>
  <si>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</si>
  <si>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</si>
  <si>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</si>
  <si>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</si>
  <si>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</si>
  <si>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</si>
  <si>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</si>
  <si>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</si>
  <si>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</si>
  <si>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</si>
  <si>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</si>
  <si>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</si>
  <si>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</si>
  <si>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</si>
  <si>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</si>
  <si>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</si>
  <si>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</si>
  <si>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</si>
  <si>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</si>
  <si>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</si>
  <si>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</si>
  <si>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</si>
  <si>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</si>
  <si>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</si>
  <si>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</si>
  <si>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</si>
  <si>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</si>
  <si>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</si>
  <si>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</si>
  <si>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</si>
  <si>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</si>
  <si>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</si>
  <si>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</si>
  <si>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</si>
  <si>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</si>
  <si>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</si>
  <si>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</si>
  <si>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</si>
  <si>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</si>
  <si>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</si>
  <si>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</si>
  <si>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</si>
  <si>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</si>
  <si>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</si>
  <si>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</si>
  <si>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</si>
  <si>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</si>
  <si>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</si>
  <si>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</si>
  <si>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</si>
  <si>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</si>
  <si>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</si>
  <si>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</si>
  <si>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</si>
  <si>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</si>
  <si>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</si>
  <si>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</si>
  <si>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</si>
  <si>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</si>
  <si>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</si>
  <si>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</si>
  <si>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</si>
  <si>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</si>
  <si>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</si>
  <si>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</si>
  <si>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</si>
  <si>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</si>
  <si>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</si>
  <si>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</si>
  <si>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</si>
  <si>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</si>
  <si>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</si>
  <si>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</si>
  <si>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</si>
  <si>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</si>
  <si>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</si>
  <si>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</si>
  <si>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</si>
  <si>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</si>
  <si>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</si>
  <si>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</si>
  <si>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</si>
  <si>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</si>
  <si>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</si>
  <si>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</si>
  <si>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</si>
  <si>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</si>
  <si>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</si>
  <si>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</si>
  <si>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</si>
  <si>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</si>
  <si>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</si>
  <si>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</si>
  <si>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</si>
  <si>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</si>
  <si>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</si>
  <si>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</si>
  <si>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</si>
  <si>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</si>
  <si>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</si>
  <si>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</si>
  <si>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</si>
  <si>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</si>
  <si>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</si>
  <si>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</si>
  <si>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</si>
  <si>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</si>
  <si>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</si>
  <si>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</si>
  <si>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</si>
  <si>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</si>
  <si>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</si>
  <si>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</si>
  <si>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</si>
  <si>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</si>
  <si>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</si>
  <si>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</si>
  <si>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</si>
  <si>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</si>
  <si>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</si>
  <si>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</si>
  <si>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</si>
  <si>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</si>
  <si>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</si>
  <si>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</si>
  <si>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</si>
  <si>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</si>
  <si>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</si>
  <si>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</si>
  <si>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</si>
  <si>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</si>
  <si>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</si>
  <si>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</si>
  <si>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</si>
  <si>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</si>
  <si>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</si>
  <si>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</si>
  <si>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</si>
  <si>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</si>
  <si>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</si>
  <si>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</si>
  <si>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</si>
  <si>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</si>
  <si>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</si>
  <si>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</si>
  <si>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</si>
  <si>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</si>
  <si>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</si>
  <si>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</si>
  <si>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</si>
  <si>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</si>
  <si>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</si>
  <si>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</si>
  <si>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</si>
  <si>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</si>
  <si>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</si>
  <si>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</si>
  <si>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</si>
  <si>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</si>
  <si>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</si>
  <si>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</si>
  <si>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</si>
  <si>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</si>
  <si>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</si>
  <si>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</si>
  <si>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</si>
  <si>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</si>
  <si>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</si>
  <si>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</si>
  <si>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</si>
  <si>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</si>
  <si>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</si>
  <si>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</si>
  <si>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</si>
  <si>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</si>
  <si>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</si>
  <si>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</si>
  <si>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</si>
  <si>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</si>
  <si>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</si>
  <si>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</si>
  <si>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</si>
  <si>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</si>
  <si>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</si>
  <si>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</si>
  <si>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</si>
  <si>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</si>
  <si>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</si>
  <si>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</si>
  <si>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</si>
  <si>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</si>
  <si>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</si>
  <si>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</si>
  <si>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</si>
  <si>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</si>
  <si>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</si>
  <si>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</si>
  <si>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</si>
  <si>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</si>
  <si>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</si>
  <si>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</si>
  <si>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</si>
  <si>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</si>
  <si>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</si>
  <si>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</si>
  <si>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</si>
  <si>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</si>
  <si>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</si>
  <si>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</si>
  <si>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</si>
  <si>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</si>
  <si>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</si>
  <si>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</si>
  <si>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</si>
  <si>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</si>
  <si>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</si>
  <si>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</si>
  <si>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</si>
  <si>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</si>
  <si>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</si>
  <si>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</si>
  <si>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</si>
  <si>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</si>
  <si>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</si>
  <si>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</si>
  <si>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</si>
  <si>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</si>
  <si>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</si>
  <si>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</si>
  <si>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</si>
  <si>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</si>
  <si>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</si>
  <si>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</si>
  <si>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</si>
  <si>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</si>
  <si>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</si>
  <si>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</si>
  <si>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</si>
  <si>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</si>
  <si>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</si>
  <si>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</si>
  <si>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</si>
  <si>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</si>
  <si>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</si>
  <si>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</si>
  <si>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</si>
  <si>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</si>
  <si>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</si>
  <si>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</si>
  <si>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</si>
  <si>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</si>
  <si>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</si>
  <si>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</si>
  <si>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</si>
  <si>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</si>
  <si>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</si>
  <si>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</si>
  <si>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</si>
  <si>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</si>
  <si>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</si>
  <si>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</si>
  <si>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</si>
  <si>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</si>
  <si>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</si>
  <si>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</si>
  <si>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</si>
  <si>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</si>
  <si>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</si>
  <si>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</si>
  <si>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</si>
  <si>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</si>
  <si>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</si>
  <si>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</si>
  <si>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</si>
  <si>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</si>
  <si>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</si>
  <si>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</si>
  <si>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</si>
  <si>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</si>
  <si>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</si>
  <si>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</si>
  <si>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</si>
  <si>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</si>
  <si>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</si>
  <si>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</si>
  <si>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</si>
  <si>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</si>
  <si>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</si>
  <si>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</si>
  <si>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</si>
  <si>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</si>
  <si>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</si>
  <si>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</si>
  <si>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</si>
  <si>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</si>
  <si>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</si>
  <si>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</si>
  <si>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</si>
  <si>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</si>
  <si>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</si>
  <si>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</si>
  <si>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</si>
  <si>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</si>
  <si>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</si>
  <si>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</si>
  <si>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</si>
  <si>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</si>
  <si>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</si>
  <si>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</si>
  <si>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</si>
  <si>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</si>
  <si>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</si>
  <si>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</si>
  <si>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</si>
  <si>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</si>
  <si>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</si>
  <si>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</si>
  <si>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</si>
  <si>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</si>
  <si>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</si>
  <si>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</si>
  <si>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</si>
  <si>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</si>
  <si>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</si>
  <si>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</si>
  <si>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</si>
  <si>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</si>
  <si>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</si>
  <si>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</si>
  <si>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</si>
  <si>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</si>
  <si>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</si>
  <si>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</si>
  <si>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</si>
  <si>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</si>
  <si>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</si>
  <si>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</si>
  <si>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</si>
  <si>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</si>
  <si>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</si>
  <si>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</si>
  <si>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</si>
  <si>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</si>
  <si>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</si>
  <si>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</si>
  <si>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</si>
  <si>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</si>
  <si>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</si>
  <si>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</si>
  <si>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</si>
  <si>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</si>
  <si>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</si>
  <si>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</si>
  <si>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</si>
  <si>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</si>
  <si>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</si>
  <si>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</si>
  <si>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</si>
  <si>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</si>
  <si>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</si>
  <si>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</si>
  <si>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</si>
  <si>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</si>
  <si>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</si>
  <si>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</si>
  <si>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</si>
  <si>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</si>
  <si>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</si>
  <si>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</si>
  <si>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</si>
  <si>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</si>
  <si>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</si>
  <si>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</si>
  <si>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</si>
  <si>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</si>
  <si>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</si>
  <si>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</si>
  <si>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</si>
  <si>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</si>
  <si>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</si>
  <si>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</si>
  <si>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</si>
  <si>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</si>
  <si>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</si>
  <si>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</si>
  <si>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</si>
  <si>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</si>
  <si>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</si>
  <si>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</si>
  <si>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</si>
  <si>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</si>
  <si>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</si>
  <si>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</si>
  <si>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</si>
  <si>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</si>
  <si>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</si>
  <si>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</si>
  <si>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</si>
  <si>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</si>
  <si>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</si>
  <si>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</si>
  <si>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</si>
  <si>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</si>
  <si>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</si>
  <si>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</si>
  <si>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</si>
  <si>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</si>
  <si>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</si>
  <si>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</si>
  <si>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</si>
  <si>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</si>
  <si>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</si>
  <si>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</si>
  <si>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</si>
  <si>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</si>
  <si>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</si>
  <si>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</si>
  <si>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</si>
  <si>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</si>
  <si>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</si>
  <si>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</si>
  <si>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</si>
  <si>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</si>
  <si>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</si>
  <si>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</si>
  <si>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</si>
  <si>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</si>
  <si>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</si>
  <si>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</si>
  <si>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</si>
  <si>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</si>
  <si>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</si>
  <si>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</si>
  <si>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</si>
  <si>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</si>
  <si>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</si>
  <si>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</si>
  <si>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</si>
  <si>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</si>
  <si>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</si>
  <si>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</si>
  <si>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</si>
  <si>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</si>
  <si>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</si>
  <si>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</si>
  <si>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</si>
  <si>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</si>
  <si>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</si>
  <si>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</si>
  <si>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</si>
  <si>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</si>
  <si>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</si>
  <si>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</si>
  <si>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</si>
  <si>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</si>
  <si>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</si>
  <si>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</si>
  <si>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</si>
  <si>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</si>
  <si>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</si>
  <si>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</si>
  <si>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</si>
  <si>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</si>
  <si>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</si>
  <si>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</si>
  <si>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</si>
  <si>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</si>
  <si>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</si>
  <si>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</si>
  <si>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</si>
  <si>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</si>
  <si>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</si>
  <si>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</si>
  <si>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</si>
  <si>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</si>
  <si>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</si>
  <si>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</si>
  <si>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</si>
  <si>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</si>
  <si>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</si>
  <si>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</si>
  <si>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</si>
  <si>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</si>
  <si>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</si>
  <si>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</si>
  <si>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</si>
  <si>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</si>
  <si>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</si>
  <si>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</si>
  <si>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</si>
  <si>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</si>
  <si>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</si>
  <si>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</si>
  <si>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</si>
  <si>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</si>
  <si>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</si>
  <si>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</si>
  <si>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</si>
  <si>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</si>
  <si>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</si>
  <si>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</si>
  <si>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</si>
  <si>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</si>
  <si>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</si>
  <si>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</si>
  <si>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</si>
  <si>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</si>
  <si>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</si>
  <si>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</si>
  <si>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</si>
  <si>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</si>
  <si>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</si>
  <si>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</si>
  <si>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</si>
  <si>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</si>
  <si>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</si>
  <si>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</si>
  <si>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</si>
  <si>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</si>
  <si>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</si>
  <si>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</si>
  <si>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</si>
  <si>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</si>
  <si>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</si>
  <si>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</si>
  <si>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</si>
  <si>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</si>
  <si>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</si>
  <si>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</si>
  <si>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</si>
  <si>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</si>
  <si>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</si>
  <si>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</si>
  <si>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</si>
  <si>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</si>
  <si>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</si>
  <si>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</si>
  <si>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</si>
  <si>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</si>
  <si>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</si>
  <si>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</si>
  <si>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</si>
  <si>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</si>
  <si>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</si>
  <si>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</si>
  <si>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</si>
  <si>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</si>
  <si>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</si>
  <si>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</si>
  <si>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</si>
  <si>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</si>
  <si>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</si>
  <si>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</si>
  <si>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</si>
  <si>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</si>
  <si>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</si>
  <si>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</si>
  <si>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</si>
  <si>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</si>
  <si>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</si>
  <si>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</si>
  <si>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</si>
  <si>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</si>
  <si>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</si>
  <si>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</si>
  <si>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</si>
  <si>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</si>
  <si>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</si>
  <si>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</si>
  <si>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</si>
  <si>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</si>
  <si>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</si>
  <si>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</si>
  <si>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</si>
  <si>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</si>
  <si>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</si>
  <si>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</si>
  <si>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</si>
  <si>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</si>
  <si>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</si>
  <si>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</si>
  <si>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</si>
  <si>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</si>
  <si>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</si>
  <si>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</si>
  <si>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</si>
  <si>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</si>
  <si>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</si>
  <si>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</si>
  <si>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</si>
  <si>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</si>
  <si>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</si>
  <si>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</si>
  <si>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</si>
  <si>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</si>
  <si>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</si>
  <si>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</si>
  <si>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</si>
  <si>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</si>
  <si>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</si>
  <si>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</si>
  <si>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</si>
  <si>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</si>
  <si>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</si>
  <si>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</si>
  <si>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</si>
  <si>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</si>
  <si>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</si>
  <si>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</si>
  <si>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</si>
  <si>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</si>
  <si>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</si>
  <si>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</si>
  <si>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</si>
  <si>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</si>
  <si>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</si>
  <si>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</si>
  <si>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</si>
  <si>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</si>
  <si>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</si>
  <si>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</si>
  <si>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</si>
  <si>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</si>
  <si>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</si>
  <si>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</si>
  <si>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</si>
  <si>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</si>
  <si>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</si>
  <si>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</si>
  <si>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</si>
  <si>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</si>
  <si>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</si>
  <si>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</si>
  <si>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</si>
  <si>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</si>
  <si>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</si>
  <si>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</si>
  <si>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</si>
  <si>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</si>
  <si>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</si>
  <si>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</si>
  <si>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</si>
  <si>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</si>
  <si>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</si>
  <si>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</si>
  <si>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</si>
  <si>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</si>
  <si>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</si>
  <si>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</si>
  <si>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</si>
  <si>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</si>
  <si>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</si>
  <si>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</si>
  <si>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</si>
  <si>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</si>
  <si>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</si>
  <si>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</si>
  <si>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</si>
  <si>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</si>
  <si>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</si>
  <si>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</si>
  <si>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</si>
  <si>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</si>
  <si>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</si>
  <si>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</si>
  <si>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</si>
  <si>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</si>
  <si>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</si>
  <si>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</si>
  <si>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</si>
  <si>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</si>
  <si>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</si>
  <si>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</si>
  <si>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</si>
  <si>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</si>
  <si>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</si>
  <si>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</si>
  <si>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</si>
  <si>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</si>
  <si>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</si>
  <si>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</si>
  <si>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</si>
  <si>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</si>
  <si>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</si>
  <si>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</si>
  <si>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</si>
  <si>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</si>
  <si>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</si>
  <si>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</si>
  <si>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</si>
  <si>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</si>
  <si>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</si>
  <si>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</si>
  <si>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</si>
  <si>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</si>
  <si>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</si>
  <si>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</si>
  <si>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</si>
  <si>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</si>
  <si>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</si>
  <si>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</si>
  <si>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</si>
  <si>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</si>
  <si>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</si>
  <si>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</si>
  <si>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</si>
  <si>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</si>
  <si>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</si>
  <si>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</si>
  <si>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</si>
  <si>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</si>
  <si>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</si>
  <si>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</si>
  <si>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</si>
  <si>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</si>
  <si>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</si>
  <si>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</si>
  <si>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</si>
  <si>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</si>
  <si>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</si>
  <si>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</si>
  <si>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</si>
  <si>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</si>
  <si>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</si>
  <si>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</si>
  <si>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</si>
  <si>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</si>
  <si>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</si>
  <si>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</si>
  <si>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</si>
  <si>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</si>
  <si>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</si>
  <si>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</si>
  <si>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</si>
  <si>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</si>
  <si>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</si>
  <si>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</si>
  <si>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</si>
  <si>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</si>
  <si>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</si>
  <si>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</si>
  <si>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</si>
  <si>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</si>
  <si>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</si>
  <si>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</si>
  <si>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</si>
  <si>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</si>
  <si>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</si>
  <si>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</si>
  <si>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</si>
  <si>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</si>
  <si>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</si>
  <si>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</si>
  <si>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</si>
  <si>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</si>
  <si>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</si>
  <si>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</si>
  <si>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</si>
  <si>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</si>
  <si>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</si>
  <si>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</si>
  <si>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</si>
  <si>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</si>
  <si>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</si>
  <si>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</si>
  <si>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</si>
  <si>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</si>
  <si>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</si>
  <si>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</si>
  <si>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</si>
  <si>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</si>
  <si>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</si>
  <si>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</si>
  <si>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</si>
  <si>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</si>
  <si>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</si>
  <si>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</si>
  <si>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</si>
  <si>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</si>
  <si>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</si>
  <si>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</si>
  <si>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</si>
  <si>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</si>
  <si>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</si>
  <si>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</si>
  <si>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</si>
  <si>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</si>
  <si>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</si>
  <si>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</si>
  <si>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</si>
  <si>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</si>
  <si>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</si>
  <si>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</si>
  <si>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</si>
  <si>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</si>
  <si>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</si>
  <si>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</si>
  <si>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</si>
  <si>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</si>
  <si>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</si>
  <si>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</si>
  <si>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</si>
  <si>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</si>
  <si>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</si>
  <si>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</si>
  <si>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</si>
  <si>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</si>
  <si>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</si>
  <si>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</si>
  <si>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</si>
  <si>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</si>
  <si>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</si>
  <si>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</si>
  <si>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</si>
  <si>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</si>
  <si>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</si>
  <si>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</si>
  <si>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</si>
  <si>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</si>
  <si>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</si>
  <si>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</si>
  <si>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</si>
  <si>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</si>
  <si>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</si>
  <si>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</si>
  <si>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</si>
  <si>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</si>
  <si>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</si>
  <si>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</si>
  <si>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</si>
  <si>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</si>
  <si>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</si>
  <si>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</si>
  <si>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</si>
  <si>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</si>
  <si>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</si>
  <si>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</si>
  <si>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</si>
  <si>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</si>
  <si>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</si>
  <si>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</si>
  <si>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</si>
  <si>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</si>
  <si>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</si>
  <si>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</si>
  <si>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</si>
  <si>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</si>
  <si>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</si>
  <si>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</si>
  <si>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</si>
  <si>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</si>
  <si>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</si>
  <si>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</si>
  <si>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</si>
  <si>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</si>
  <si>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</si>
  <si>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</si>
  <si>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</si>
  <si>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</si>
  <si>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</si>
  <si>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</si>
  <si>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</si>
  <si>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</si>
  <si>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</si>
  <si>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</si>
  <si>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</si>
  <si>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</si>
  <si>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</si>
  <si>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</si>
  <si>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</si>
  <si>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</si>
  <si>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</si>
  <si>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</si>
  <si>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</si>
  <si>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</si>
  <si>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</si>
  <si>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</si>
  <si>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</si>
  <si>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</si>
  <si>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</si>
  <si>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</si>
  <si>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</si>
  <si>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</si>
  <si>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</si>
  <si>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</si>
  <si>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</si>
  <si>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</si>
  <si>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</si>
  <si>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</si>
  <si>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</si>
  <si>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</si>
  <si>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</si>
  <si>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</si>
  <si>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</si>
  <si>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</si>
  <si>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</si>
  <si>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</si>
  <si>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</si>
  <si>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</si>
  <si>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</si>
  <si>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</si>
  <si>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</si>
  <si>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</si>
  <si>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</si>
  <si>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</si>
  <si>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</si>
  <si>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</si>
  <si>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</si>
  <si>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</si>
  <si>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</si>
  <si>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</si>
  <si>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</si>
  <si>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</si>
  <si>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</si>
  <si>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</si>
  <si>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</si>
  <si>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</si>
  <si>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</si>
  <si>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</si>
  <si>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</si>
  <si>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</si>
  <si>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</si>
  <si>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</si>
  <si>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</si>
  <si>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</si>
  <si>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</si>
  <si>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</si>
  <si>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</si>
  <si>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</si>
  <si>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</si>
  <si>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</si>
  <si>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</si>
  <si>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</si>
  <si>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</si>
  <si>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</si>
  <si>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</si>
  <si>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</si>
  <si>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</si>
  <si>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</si>
  <si>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</si>
  <si>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</si>
  <si>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</si>
  <si>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</si>
  <si>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</si>
  <si>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</si>
  <si>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</si>
  <si>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</si>
  <si>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</si>
  <si>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</si>
  <si>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</si>
  <si>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</si>
  <si>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</si>
  <si>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</si>
  <si>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</si>
  <si>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</si>
  <si>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</si>
  <si>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</si>
  <si>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</si>
  <si>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</si>
  <si>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</si>
  <si>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</si>
  <si>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</si>
  <si>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</si>
  <si>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</si>
  <si>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</si>
  <si>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</si>
  <si>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</si>
  <si>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</si>
  <si>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</si>
  <si>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</si>
  <si>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</si>
  <si>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</si>
  <si>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</si>
  <si>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</si>
  <si>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</si>
  <si>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</si>
  <si>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</si>
  <si>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</si>
  <si>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</si>
  <si>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</si>
  <si>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</si>
  <si>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</si>
  <si>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</si>
  <si>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</si>
  <si>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</si>
  <si>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</si>
  <si>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</si>
  <si>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</si>
  <si>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</si>
  <si>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</si>
  <si>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</si>
  <si>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</si>
  <si>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</si>
  <si>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</si>
  <si>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</si>
  <si>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</si>
  <si>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</si>
  <si>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</si>
  <si>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</si>
  <si>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</si>
  <si>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</si>
  <si>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</si>
  <si>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</si>
  <si>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</si>
  <si>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</si>
  <si>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</si>
  <si>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</si>
  <si>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</si>
  <si>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</si>
  <si>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</si>
  <si>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</si>
  <si>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</si>
  <si>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</si>
  <si>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</si>
  <si>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</si>
  <si>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</si>
  <si>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</si>
  <si>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</si>
  <si>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</si>
  <si>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</si>
  <si>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</si>
  <si>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</si>
  <si>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</si>
  <si>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</si>
  <si>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</si>
  <si>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</si>
  <si>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</si>
  <si>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</si>
  <si>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</si>
  <si>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</si>
  <si>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</si>
  <si>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</si>
  <si>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</si>
  <si>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</si>
  <si>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</si>
  <si>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</si>
  <si>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</si>
  <si>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</si>
  <si>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</si>
  <si>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</si>
  <si>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</si>
  <si>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</si>
  <si>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</si>
  <si>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</si>
  <si>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</si>
  <si>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</si>
  <si>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</si>
  <si>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</si>
  <si>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</si>
  <si>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</si>
  <si>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</si>
  <si>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</si>
  <si>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</si>
  <si>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</si>
  <si>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</si>
  <si>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</si>
  <si>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</si>
  <si>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</si>
  <si>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</si>
  <si>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</si>
  <si>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</si>
  <si>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</si>
  <si>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</si>
  <si>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</si>
  <si>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</si>
  <si>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</si>
  <si>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</si>
  <si>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</si>
  <si>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</si>
  <si>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</si>
  <si>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</si>
  <si>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</si>
  <si>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</si>
  <si>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</si>
  <si>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</si>
  <si>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</si>
  <si>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</si>
  <si>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</si>
  <si>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</si>
  <si>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</si>
  <si>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</si>
  <si>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</si>
  <si>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</si>
  <si>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</si>
  <si>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</si>
  <si>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</si>
  <si>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</si>
  <si>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</si>
  <si>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</si>
  <si>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</si>
  <si>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</si>
  <si>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</si>
  <si>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</si>
  <si>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</si>
  <si>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</si>
  <si>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</si>
  <si>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</si>
  <si>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</si>
  <si>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</si>
  <si>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</si>
  <si>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</si>
  <si>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</si>
  <si>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</si>
  <si>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</si>
  <si>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</si>
  <si>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</si>
  <si>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</si>
  <si>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</si>
  <si>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</si>
  <si>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</si>
  <si>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</si>
  <si>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</si>
  <si>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</si>
  <si>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</si>
  <si>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</si>
  <si>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</si>
  <si>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</si>
  <si>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</si>
  <si>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</si>
  <si>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</si>
  <si>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</si>
  <si>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</si>
  <si>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</si>
  <si>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</si>
  <si>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</si>
  <si>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</si>
  <si>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</si>
  <si>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</si>
  <si>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</si>
  <si>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</si>
  <si>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</si>
  <si>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</si>
  <si>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</si>
  <si>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</si>
  <si>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</si>
  <si>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</si>
  <si>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</si>
  <si>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</si>
  <si>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</si>
  <si>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</si>
  <si>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</si>
  <si>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</si>
  <si>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</si>
  <si>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</si>
  <si>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</si>
  <si>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</si>
  <si>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</si>
  <si>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</si>
  <si>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</si>
  <si>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</si>
  <si>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</si>
  <si>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</si>
  <si>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</si>
  <si>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</si>
  <si>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</si>
  <si>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</si>
  <si>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</si>
  <si>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</si>
  <si>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</si>
  <si>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</si>
  <si>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</si>
  <si>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</si>
  <si>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</si>
  <si>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</si>
  <si>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</si>
  <si>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</si>
  <si>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</si>
  <si>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</si>
  <si>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</si>
  <si>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</si>
  <si>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</si>
  <si>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</si>
  <si>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</si>
  <si>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</si>
  <si>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</si>
  <si>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</si>
  <si>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</si>
  <si>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</si>
  <si>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</si>
  <si>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</si>
  <si>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</si>
  <si>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</si>
  <si>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</si>
  <si>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</si>
  <si>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</si>
  <si>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</si>
  <si>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</si>
  <si>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</si>
  <si>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</si>
  <si>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</si>
  <si>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</si>
  <si>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</si>
  <si>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</si>
  <si>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</si>
  <si>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</si>
  <si>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</si>
  <si>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</si>
  <si>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</si>
  <si>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</si>
  <si>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</si>
  <si>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</si>
  <si>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</si>
  <si>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</si>
  <si>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</si>
  <si>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</si>
  <si>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</si>
  <si>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</si>
  <si>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</si>
  <si>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</si>
  <si>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</si>
  <si>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</si>
  <si>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</si>
  <si>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</si>
  <si>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</si>
  <si>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</si>
  <si>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</si>
  <si>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</si>
  <si>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</si>
  <si>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</si>
  <si>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</si>
  <si>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</si>
  <si>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</si>
  <si>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</si>
  <si>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</si>
  <si>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</si>
  <si>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</si>
  <si>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</si>
  <si>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</si>
  <si>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</si>
  <si>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</si>
  <si>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</si>
  <si>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</si>
  <si>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</si>
  <si>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</si>
  <si>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</si>
  <si>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</si>
  <si>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</si>
  <si>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</si>
  <si>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</si>
  <si>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</si>
  <si>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</si>
  <si>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</si>
  <si>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</si>
  <si>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</si>
  <si>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</si>
  <si>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</si>
  <si>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</si>
  <si>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</si>
  <si>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</si>
  <si>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</si>
  <si>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</si>
  <si>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</si>
  <si>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</si>
  <si>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</si>
  <si>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</si>
  <si>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</si>
  <si>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</si>
  <si>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</si>
  <si>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</si>
  <si>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</si>
  <si>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</si>
  <si>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</si>
  <si>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</si>
  <si>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</si>
  <si>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</si>
  <si>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</si>
  <si>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</si>
  <si>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</si>
  <si>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</si>
  <si>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</si>
  <si>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</si>
  <si>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</si>
  <si>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</si>
  <si>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</si>
  <si>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</si>
  <si>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</si>
  <si>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</si>
  <si>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</si>
  <si>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</si>
  <si>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</si>
  <si>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</si>
  <si>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</si>
  <si>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</si>
  <si>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</si>
  <si>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</si>
  <si>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</si>
  <si>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</si>
  <si>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</si>
  <si>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</si>
  <si>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</si>
  <si>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</si>
  <si>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</si>
  <si>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</si>
  <si>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</si>
  <si>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</si>
  <si>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</si>
  <si>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</si>
  <si>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</si>
  <si>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</si>
  <si>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</si>
  <si>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</si>
  <si>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</si>
  <si>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</si>
  <si>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</si>
  <si>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</si>
  <si>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</si>
  <si>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</si>
  <si>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</si>
  <si>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</si>
  <si>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</si>
  <si>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</si>
  <si>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</si>
  <si>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</si>
  <si>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</si>
  <si>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</si>
  <si>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</si>
  <si>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</si>
  <si>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</si>
  <si>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</si>
  <si>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</si>
  <si>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</si>
  <si>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</si>
  <si>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</si>
  <si>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</si>
  <si>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</si>
  <si>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</si>
  <si>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</si>
  <si>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</si>
  <si>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</si>
  <si>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</si>
  <si>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</si>
  <si>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</si>
  <si>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</si>
  <si>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</si>
  <si>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</si>
  <si>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</si>
  <si>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</si>
  <si>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</si>
  <si>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</si>
  <si>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</si>
  <si>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</si>
  <si>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</si>
  <si>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</si>
  <si>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</si>
  <si>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</si>
  <si>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</si>
  <si>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</si>
  <si>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</si>
  <si>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</si>
  <si>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</si>
  <si>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</si>
  <si>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</si>
  <si>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</si>
  <si>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</si>
  <si>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</si>
  <si>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</si>
  <si>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</si>
  <si>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</si>
  <si>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</si>
  <si>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</si>
  <si>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</si>
  <si>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</si>
  <si>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</si>
  <si>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</si>
  <si>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</si>
  <si>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</si>
  <si>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</si>
  <si>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</si>
  <si>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</si>
  <si>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</si>
  <si>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</si>
  <si>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</si>
  <si>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</si>
  <si>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</si>
  <si>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</si>
  <si>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</si>
  <si>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</si>
  <si>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</si>
  <si>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</si>
  <si>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</si>
  <si>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</si>
  <si>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</si>
  <si>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</si>
  <si>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</si>
  <si>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</si>
  <si>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</si>
  <si>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</si>
  <si>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</si>
  <si>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</si>
  <si>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</si>
  <si>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</si>
  <si>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</si>
  <si>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</si>
  <si>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</si>
  <si>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</si>
  <si>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</si>
  <si>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</si>
  <si>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</si>
  <si>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</si>
  <si>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</si>
  <si>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</si>
  <si>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</si>
  <si>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</si>
  <si>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</si>
  <si>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</si>
  <si>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</si>
  <si>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</si>
  <si>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</si>
  <si>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</si>
  <si>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</si>
  <si>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</si>
  <si>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</si>
  <si>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</si>
  <si>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</si>
  <si>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</si>
  <si>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</si>
  <si>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</si>
  <si>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</si>
  <si>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</si>
  <si>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</si>
  <si>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</si>
  <si>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</si>
  <si>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</si>
  <si>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</si>
  <si>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</si>
  <si>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</si>
  <si>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</si>
  <si>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</si>
  <si>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</si>
  <si>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</si>
  <si>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</si>
  <si>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</si>
  <si>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</si>
  <si>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</si>
  <si>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</si>
  <si>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</si>
  <si>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</si>
  <si>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</si>
  <si>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</si>
  <si>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</si>
  <si>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</si>
  <si>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</si>
  <si>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</si>
  <si>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</si>
  <si>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</si>
  <si>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</si>
  <si>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</si>
  <si>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</si>
  <si>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</si>
  <si>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</si>
  <si>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</si>
  <si>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</si>
  <si>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</si>
  <si>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</si>
  <si>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</si>
  <si>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</si>
  <si>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</si>
  <si>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</si>
  <si>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</si>
  <si>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</si>
  <si>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</si>
  <si>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</si>
  <si>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</si>
  <si>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</si>
  <si>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</si>
  <si>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</si>
  <si>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</si>
  <si>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</si>
  <si>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</si>
  <si>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</si>
  <si>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</si>
  <si>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</si>
  <si>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</si>
  <si>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</si>
  <si>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</si>
  <si>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</si>
  <si>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</si>
  <si>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</si>
  <si>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</si>
  <si>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</si>
  <si>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</si>
  <si>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</si>
  <si>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</si>
  <si>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</si>
  <si>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</si>
  <si>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</si>
  <si>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</si>
  <si>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</si>
  <si>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</si>
  <si>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</si>
  <si>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</si>
  <si>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</si>
  <si>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</si>
  <si>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</si>
  <si>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</si>
  <si>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</si>
  <si>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</si>
  <si>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</si>
  <si>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</si>
  <si>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</si>
  <si>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</si>
  <si>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</si>
  <si>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</si>
  <si>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</si>
  <si>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</si>
  <si>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</si>
  <si>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</si>
  <si>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</si>
  <si>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</si>
  <si>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</si>
  <si>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</si>
  <si>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</si>
  <si>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</si>
  <si>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</si>
  <si>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</si>
  <si>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</si>
  <si>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</si>
  <si>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</si>
  <si>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</si>
  <si>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</si>
  <si>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</si>
  <si>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</si>
  <si>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</si>
  <si>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</si>
  <si>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</si>
  <si>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</si>
  <si>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</si>
  <si>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</si>
  <si>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</si>
  <si>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</si>
  <si>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</si>
  <si>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</si>
  <si>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</si>
  <si>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</si>
  <si>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</si>
  <si>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</si>
  <si>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</si>
  <si>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</si>
  <si>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</si>
  <si>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</si>
  <si>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</si>
  <si>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</si>
  <si>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</si>
  <si>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</si>
  <si>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</si>
  <si>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</si>
  <si>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</si>
  <si>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</si>
  <si>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</si>
  <si>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</si>
  <si>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</si>
  <si>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</si>
  <si>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</si>
  <si>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</si>
  <si>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</si>
  <si>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</si>
  <si>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</si>
  <si>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</si>
  <si>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</si>
  <si>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</si>
  <si>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</si>
  <si>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</si>
  <si>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</si>
  <si>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</si>
  <si>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</si>
  <si>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</si>
  <si>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</si>
  <si>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</si>
  <si>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</si>
  <si>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</si>
  <si>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</si>
  <si>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</si>
  <si>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</si>
  <si>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</si>
  <si>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</si>
  <si>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</si>
  <si>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</si>
  <si>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</si>
  <si>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</si>
  <si>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</si>
  <si>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</si>
  <si>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</si>
  <si>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</si>
  <si>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</si>
  <si>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</si>
  <si>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</si>
  <si>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</si>
  <si>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</si>
  <si>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</si>
  <si>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</si>
  <si>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</si>
  <si>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</si>
  <si>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</si>
  <si>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</si>
  <si>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</si>
  <si>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</si>
  <si>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</si>
  <si>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</si>
  <si>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</si>
  <si>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</si>
  <si>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</si>
  <si>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</si>
  <si>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</si>
  <si>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</si>
  <si>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</si>
  <si>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</si>
  <si>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</si>
  <si>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</si>
  <si>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</si>
  <si>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</si>
  <si>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</si>
  <si>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</si>
  <si>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</si>
  <si>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</si>
  <si>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</si>
  <si>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</si>
  <si>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</si>
  <si>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</si>
  <si>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</si>
  <si>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</si>
  <si>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</si>
  <si>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</si>
  <si>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</si>
  <si>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</si>
  <si>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</si>
  <si>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</si>
  <si>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</si>
  <si>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</si>
  <si>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</si>
  <si>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</si>
  <si>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</si>
  <si>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</si>
  <si>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</si>
  <si>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</si>
  <si>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</si>
  <si>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</si>
  <si>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</si>
  <si>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</si>
  <si>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</si>
  <si>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</si>
  <si>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</si>
  <si>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</si>
  <si>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</si>
  <si>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</si>
  <si>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</si>
  <si>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</si>
  <si>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</si>
  <si>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</si>
  <si>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</si>
  <si>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</si>
  <si>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</si>
  <si>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</si>
  <si>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</si>
  <si>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</si>
  <si>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</si>
  <si>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</si>
  <si>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</si>
  <si>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</si>
  <si>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</si>
  <si>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</si>
  <si>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</si>
  <si>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</si>
  <si>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</si>
  <si>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</si>
  <si>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</si>
  <si>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</si>
  <si>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</si>
  <si>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</si>
  <si>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</si>
  <si>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</si>
  <si>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</si>
  <si>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</si>
  <si>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</si>
  <si>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</si>
  <si>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</si>
  <si>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</si>
  <si>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</si>
  <si>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</si>
  <si>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</si>
  <si>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</si>
  <si>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</si>
  <si>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</si>
  <si>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</si>
  <si>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</si>
  <si>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</si>
  <si>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</si>
  <si>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</si>
  <si>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</si>
  <si>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</si>
  <si>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</si>
  <si>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</si>
  <si>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</si>
  <si>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</si>
  <si>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</si>
  <si>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</si>
  <si>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</si>
  <si>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</si>
  <si>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</si>
  <si>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</si>
  <si>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</si>
  <si>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</si>
  <si>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</si>
  <si>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</si>
  <si>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</si>
  <si>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</si>
  <si>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</si>
  <si>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</si>
  <si>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</si>
  <si>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</si>
  <si>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</si>
  <si>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</si>
  <si>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</si>
  <si>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</si>
  <si>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</si>
  <si>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</si>
  <si>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</si>
  <si>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</si>
  <si>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</si>
  <si>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</si>
  <si>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</si>
  <si>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</si>
  <si>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</si>
  <si>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</si>
  <si>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</si>
  <si>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</si>
  <si>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</si>
  <si>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</si>
  <si>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</si>
  <si>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</si>
  <si>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</si>
  <si>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</si>
  <si>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</si>
  <si>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</si>
  <si>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</si>
  <si>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</si>
  <si>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</si>
  <si>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</si>
  <si>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</si>
  <si>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</si>
  <si>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</si>
  <si>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</si>
  <si>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</si>
  <si>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</si>
  <si>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</si>
  <si>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</si>
  <si>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</si>
  <si>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</si>
  <si>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</si>
  <si>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</si>
  <si>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</si>
  <si>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</si>
  <si>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</si>
  <si>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</si>
  <si>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</si>
  <si>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</si>
  <si>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</si>
  <si>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</si>
  <si>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</si>
  <si>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</si>
  <si>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</si>
  <si>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</si>
  <si>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</si>
  <si>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</si>
  <si>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</si>
  <si>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</si>
  <si>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</si>
  <si>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</si>
  <si>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</si>
  <si>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</si>
  <si>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</si>
  <si>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</si>
  <si>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</si>
  <si>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</si>
  <si>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</si>
  <si>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</si>
  <si>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</si>
  <si>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</si>
  <si>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</si>
  <si>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</si>
  <si>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</si>
  <si>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</si>
  <si>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</si>
  <si>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</si>
  <si>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</si>
  <si>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</si>
  <si>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</si>
  <si>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</si>
  <si>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</si>
  <si>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</si>
  <si>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</si>
  <si>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</si>
  <si>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</si>
  <si>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</si>
  <si>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</si>
  <si>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</si>
  <si>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</si>
  <si>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</si>
  <si>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</si>
  <si>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</si>
  <si>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</si>
  <si>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</si>
  <si>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</si>
  <si>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</si>
  <si>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</si>
  <si>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</si>
  <si>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</si>
  <si>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</si>
  <si>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</si>
  <si>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</si>
  <si>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</si>
  <si>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</si>
  <si>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</si>
  <si>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</si>
  <si>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</si>
  <si>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</si>
  <si>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</si>
  <si>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</si>
  <si>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</si>
  <si>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</si>
  <si>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</si>
  <si>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</si>
  <si>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</si>
  <si>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</si>
  <si>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</si>
  <si>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</si>
  <si>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</si>
  <si>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</si>
  <si>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</si>
  <si>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</si>
  <si>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</si>
  <si>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</si>
  <si>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</si>
  <si>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</si>
  <si>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</si>
  <si>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</si>
  <si>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</si>
  <si>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</si>
  <si>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</si>
  <si>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heavy rain in area and team saving hub site JDRS0832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</si>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</sst>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336.29671157407574</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1.4581944444216788E-2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45999.245137500002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45999.245137500002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45999.245137500002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45999.245137500002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45999.245137500002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45999.245137500002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45999.245137500002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45999.245137500002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45999.245137500002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45999.245137500002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45999.245137500002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45999.245137500002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45999.245137500002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45999.245137500002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45999.245137500002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45999.245137500002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45999.245137500002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45999.245137500002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45999.245137500002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45999.245137500002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45999.245137500002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45999.245137500002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45999.245137500002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45999.245137500002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45999.245137500002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45999.245137500002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45999.245137500002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45999.245137500002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45999.245137500002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45999.245137500002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45999.245137500002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45999.245137500002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45999.245137500002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45999.245137500002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45999.245137500002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45999.245137500002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45999.245137500002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45999.245137500002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45999.245137500002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45999.245137500002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45999.245137500002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45999.245137500002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45999.245137500002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45999.245137500002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45999.245137500002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45999.245137500002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45999.245137500002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45999.245137500002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45999.245137500002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45999.245137500002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45999.245137500002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45999.245137500002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45999.245137500002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45999.245137500002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45999.245137500002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45999.245137500002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45999.245137500002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45999.245137500002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45999.245137500002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45999.245137500002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45999.245137500002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45999.245137500002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45999.245137500002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45999.245137500002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45999.245137500002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45999.245137500002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45999.245137500002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45999.245137500002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45999.245137500002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45999.245137500002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45999.245137500002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45999.245137500002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45999.245137500002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45999.245137500002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45999.245137500002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45999.245137500002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45999.245137500002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45999.245137500002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45999.245137500002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45999.245137500002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45999.245137500002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45999.245137500002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45999.245137500002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45999.245137500002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45999.245137500002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45999.245137500002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45999.245137500002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45999.245137500002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45999.245137500002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45999.245137500002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45999.245137500002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45999.245137500002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45999.245137500002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45999.245137500002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45999.245137500002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45999.245137500002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45999.245137500002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45999.245137500002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45999.245137500002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45999.245137500002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45999.245137500002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45999.245137500002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45999.245137500002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45999.245137500002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45999.245137500002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45999.245137500002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45999.245137500002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45999.245137500002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45999.245137500002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45999.245137500002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45999.245137500002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45999.245137500002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45999.245137500002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45999.245137500002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45999.245137500002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45999.245137500002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45999.245137500002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45999.245137500002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45999.245137500002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45999.245137500002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45999.245137500002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45999.245137500002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45999.245137500002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45999.245137500002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45999.245137500002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45999.245137500002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45999.245137500002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45999.245137500002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45999.245137500002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45999.245137500002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45999.245137500002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45999.245137500002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45999.245137500002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45999.245137500002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45999.245137500002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45999.245137500002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45999.245137500002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45999.245137500002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45999.245137500002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45999.245137500002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45999.245137500002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45999.245137500002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45999.245137500002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45999.245137500002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45999.245137500002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45999.245137500002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45999.245137500002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45999.245137500002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45999.245137500002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45999.245137500002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45999.245137500002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45999.245137500002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45999.245137500002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45999.245137500002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45999.245137500002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45999.245137500002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45999.245137500002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45999.245137500002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45999.245137500002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45999.245137500002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45999.245137500002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45999.245137500002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45999.245137500002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45999.245137500002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45999.245137500002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45999.245137500002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45999.245137500002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45999.245137500002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45999.245137500002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45999.245137500002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45999.245137500002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45999.245137500002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45999.245137500002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45999.245137500002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45999.245137500002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45999.245137500002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174.24529953704041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14.857718518520414</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1.8897555555595318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0.32448935185675509</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45999.245137500002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45999.245137500002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45999.245137500002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45999.245137500002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45999.245137500002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45999.245137500002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45999.245137500002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45999.245137500002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45999.245137500002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45999.245137500002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45999.245137500002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45999.245137500002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45999.245137500002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45999.245137500002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45999.245137500002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45999.245137500002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45999.245137500002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45999.245137500002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45999.245137500002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45999.245137500002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45999.245137500002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45999.245137500002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45999.245137500002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45999.245137500002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45999.245137500002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45999.245137500002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45999.245137500002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45999.245137500002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45999.245137500002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45999.245137500002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45999.245137500002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45999.245137500002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45999.245137500002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45999.245137500002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45999.245137500002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45999.245137500002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45999.245137500002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45999.245137500002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45999.245137500002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45999.245137500002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45999.245137500002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45999.245137500002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45999.245137500002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45999.245137500002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45999.245137500002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45999.245137500002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45999.245137500002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45999.245137500002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45999.245137500002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45999.245137500002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45999.245137500002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45999.245137500002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45999.245137500002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45999.245137500002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45999.245137500002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45999.245137500002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45999.245137500002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45999.245137500002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45999.245137500002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45999.245137500002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45999.245137500002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45999.245137500002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45999.245137500002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45999.245137500002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45999.245137500002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45999.245137500002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45999.245137500002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45999.245137500002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45999.245137500002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45999.245137500002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45999.245137500002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45999.245137500002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45999.245137500002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45999.245137500002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45999.245137500002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45999.245137500002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45999.245137500002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45999.245137500002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45999.245137500002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45999.245137500002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45999.245137500002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45999.245137500002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45999.245137500002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45999.245137500002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45999.245137500002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45999.245137500002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45999.245137500002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45999.245137500002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45999.245137500002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45999.245137500002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45999.245137500002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45999.245137500002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45999.245137500002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45999.245137500002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45999.245137500002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45999.245137500002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45999.245137500002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45999.245137500002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45999.245137500002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45999.245137500002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45999.245137500002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45999.245137500002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45999.245137500002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45999.245137500002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45999.245137500002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45999.245137500002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45999.245137500002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45999.245137500002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45999.245137500002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45999.245137500002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45999.245137500002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45999.245137500002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45999.245137500002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45999.245137500002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45999.245137500002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45999.245137500002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45999.245137500002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45999.245137500002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45999.245137500002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45999.245137500002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45999.245137500002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45999.245137500002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45999.245137500002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45999.245137500002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45999.245137500002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45999.245137500002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45999.245137500002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45999.245137500002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45999.245137500002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45999.245137500002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45999.245137500002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45999.245137500002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45999.245137500002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45999.245137500002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45999.245137500002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45999.245137500002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45999.245137500002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45999.245137500002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45999.245137500002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45999.245137500002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45999.245137500002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45999.245137500002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45999.245137500002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45999.245137500002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45999.245137500002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45999.245137500002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45999.245137500002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45999.245137500002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45999.245137500002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45999.245137500002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45999.245137500002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45999.245137500002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45999.245137500002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45999.245137500002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45999.245137500002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45999.245137500002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45999.245137500002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45999.245137500002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45999.245137500002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45999.245137500002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45999.245137500002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45999.245137500002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45999.245137500002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45999.245137500002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45999.245137500002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45999.245137500002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45999.245137500002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45999.245137500002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45999.245137500002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45999.245137500002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45999.245137500002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45999.245137500002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45999.245137500002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45999.245137500002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45999.245137500002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45999.245137500002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45999.245137500002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45999.245137500002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45999.245137500002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45999.245137500002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45999.245137500002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45999.245137500002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45999.245137500002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45999.245137500002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45999.245137500002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45999.245137500002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45999.245137500002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45999.245137500002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45999.245137500002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45999.245137500002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45999.245137500002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45999.245137500002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45999.245137500002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45999.245137500002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45999.245137500002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45999.245137500002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45999.245137500002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45999.245137500002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45999.245137500002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45999.245137500002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45999.245137500002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45999.245137500002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45999.245137500002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45999.245137500002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45999.245137500002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45999.245137500002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45999.245137500002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45999.245137500002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45999.245137500002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45999.245137500002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45999.245137500002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45999.245137500002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45999.245137500002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45999.245137500002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45999.245137500002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45999.245137500002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45999.245137500002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45999.245137500002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45999.245137500002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45999.245137500002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45999.245137500002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45999.245137500002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45999.245137500002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45999.245137500002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45999.245137500002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45999.245137500002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45999.245137500002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45999.245137500002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45999.245137500002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45999.245137500002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45999.245137500002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45999.245137500002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45999.245137500002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45999.245137500002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45999.245137500002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45999.245137500002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45999.245137500002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45999.245137500002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45999.245137500002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45999.245137500002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45999.245137500002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45999.245137500002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45999.245137500002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45999.245137500002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45999.245137500002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45999.245137500002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45999.245137500002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45999.245137500002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45999.245137500002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45999.245137500002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45999.245137500002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45999.245137500002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45999.245137500002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45999.245137500002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45999.245137500002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45999.245137500002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45999.245137500002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45999.245137500002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45999.245137500002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45999.245137500002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45999.245137500002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45999.245137500002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45999.245137500002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45999.245137500002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45999.245137500002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45999.245137500002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45999.245137500002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45999.245137500002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45999.245137500002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45999.245137500002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45999.245137500002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45999.245137500002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45999.245137500002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45999.245137500002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45999.245137500002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45999.245137500002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45999.245137500002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45999.245137500002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45999.245137500002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45999.245137500002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45999.245137500002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45999.245137500002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45999.245137500002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45999.245137500002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45999.245137500002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45999.245137500002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45999.245137500002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45999.245137500002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45999.245137500002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45999.245137500002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45999.245137500002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45999.245137500002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45999.245137500002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45999.245137500002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45999.245137500002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45999.245137500002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45999.245137500002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45999.245137500002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45999.245137500002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45999.245137500002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45999.245137500002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45999.245137500002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45999.245137500002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45999.245137500002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45999.245137500002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45999.245137500002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45999.245137500002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45999.245137500002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45999.245137500002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45999.245137500002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45999.245137500002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45999.245137500002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45999.245137500002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45999.245137500002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45999.245137500002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45999.245137500002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45999.245137500002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45999.245137500002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45999.245137500002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45999.245137500002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45999.245137500002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45999.245137500002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45999.245137500002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45999.245137500002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45999.245137500002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45999.245137500002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45999.245137500002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45999.245137500002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45999.245137500002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45999.245137500002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45999.245137500002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45999.245137500002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45999.245137500002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45999.245137500002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45999.245137500002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45999.245137500002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45999.245137500002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45999.245137500002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45999.245137500002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45999.245137500002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45999.245137500002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45999.245137500002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45999.245137500002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45999.245137500002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45999.245137500002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45999.245137500002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45999.245137500002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45999.245137500002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45999.245137500002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45999.245137500002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45999.245137500002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45999.245137500002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45999.245137500002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45999.245137500002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45999.245137500002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45999.245137500002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45999.245137500002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45999.245137500002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45999.245137500002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45999.245137500002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45999.245137500002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45999.245137500002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45999.245137500002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45999.245137500002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45999.245137500002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45999.245137500002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45999.245137500002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45999.245137500002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45999.245137500002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45999.245137500002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45999.245137500002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45999.245137500002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45999.245137500002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45999.245137500002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45999.245137500002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45999.245137500002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45999.245137500002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45999.245137500002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45999.245137500002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45999.245137500002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45999.245137500002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45999.245137500002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45999.245137500002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45999.245137500002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45999.245137500002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45999.245137500002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45999.245137500002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45999.245137500002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45999.245137500002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45999.245137500002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45999.245137500002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45999.245137500002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45999.245137500002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45999.245137500002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45999.245137500002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45999.245137500002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45999.245137500002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45999.245137500002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45999.245137500002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45999.245137500002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45999.245137500002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45999.245137500002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45999.245137500002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45999.245137500002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45999.245137500002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45999.245137500002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45999.245137500002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45999.245137500002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45999.245137500002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45999.245137500002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45999.245137500002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45999.245137500002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45999.245137500002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45999.245137500002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45999.245137500002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45999.245137500002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45999.245137500002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45999.245137500002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45999.245137500002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45999.245137500002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45999.245137500002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45999.245137500002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45999.245137500002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45999.245137500002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45999.245137500002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45999.245137500002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45999.245137500002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45999.245137500002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45999.245137500002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45999.245137500002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45999.245137500002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45999.245137500002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45999.245137500002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45999.245137500002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45999.245137500002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45999.245137500002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45999.245137500002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45999.245137500002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45999.245137500002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45999.245137500002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45999.245137500002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45999.245137500002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45999.245137500002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45999.245137500002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45999.245137500002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45999.245137500002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45999.245137500002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45999.245137500002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45999.245137500002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45999.245137500002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45999.245137500002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45999.245137500002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45999.245137500002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45999.245137500002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45999.245137500002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45999.245137500002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45999.245137500002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45999.245137500002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45999.245137500002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45999.245137500002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45999.245137500002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45999.245137500002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45999.245137500002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45999.245137500002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45999.245137500002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45999.245137500002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45999.245137500002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45999.245137500002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45999.245137500002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45999.245137500002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45999.245137500002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45999.245137500002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45999.245137500002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45999.245137500002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45999.245137500002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45999.245137500002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45999.245137500002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45999.245137500002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45999.245137500002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45999.245137500002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45999.245137500002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45999.245137500002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45999.245137500002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45999.245137500002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45999.245137500002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45999.245137500002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45999.245137500002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45999.245137500002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45999.245137500002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45999.245137500002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45999.245137500002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45999.245137500002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45999.245137500002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45999.245137500002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45999.245137500002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45999.245137500002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45999.245137500002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45999.245137500002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45999.245137500002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45999.245137500002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45999.245137500002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45999.245137500002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45999.245137500002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45999.245137500002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45999.245137500002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45999.245137500002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45999.245137500002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45999.245137500002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45999.245137500002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45999.245137500002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45999.245137500002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45999.245137500002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45999.245137500002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45999.245137500002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45999.245137500002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45999.245137500002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45999.245137500002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45999.245137500002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45999.245137500002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45999.245137500002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45999.245137500002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45999.245137500002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45999.245137500002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45999.245137500002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45999.245137500002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45999.245137500002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45999.245137500002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45999.245137500002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45999.245137500002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45999.245137500002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45999.245137500002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45999.245137500002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45999.245137500002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45999.245137500002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45999.245137500002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45999.245137500002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45999.245137500002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45999.245137500002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45999.245137500002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45999.245137500002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45999.245137500002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45999.245137500002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45999.245137500002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45999.245137500002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45999.245137500002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45999.245137500002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45999.245137500002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45999.245137500002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45999.245137500002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45999.245137500002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45999.245137500002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45999.245137500002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45999.245137500002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45999.245137500002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45999.245137500002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45999.245137500002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45999.245137500002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45999.245137500002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45999.245137500002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45999.245137500002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45999.245137500002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45999.245137500002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45999.245137500002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45999.245137500002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45999.245137500002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45999.245137500002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45999.245137500002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45999.245137500002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45999.245137500002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45999.245137500002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45999.245137500002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45999.245137500002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45999.245137500002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45999.245137500002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45999.245137500002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45999.245137500002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45999.245137500002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45999.245137500002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45999.245137500002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45999.245137500002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45999.245137500002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45999.245137500002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45999.245137500002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45999.245137500002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45999.245137500002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45999.245137500002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45999.245137500002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45999.245137500002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45999.245137500002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45999.245137500002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45999.245137500002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45999.245137500002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45999.245137500002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45999.245137500002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45999.245137500002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45999.245137500002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45999.245137500002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45999.245137500002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45999.245137500002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45999.245137500002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45999.245137500002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45999.245137500002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45999.245137500002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45999.245137500002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45999.245137500002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45999.245137500002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45999.245137500002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45999.245137500002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45999.245137500002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45999.245137500002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45999.245137500002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45999.245137500002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45999.245137500002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45999.245137500002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45999.245137500002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45999.245137500002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45999.245137500002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45999.245137500002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45999.245137500002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45999.245137500002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45999.245137500002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45999.245137500002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45999.245137500002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45999.245137500002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45999.245137500002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45999.245137500002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45999.245137500002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45999.245137500002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45999.245137500002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45999.245137500002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45999.245137500002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45999.245137500002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45999.245137500002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45999.245137500002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45999.245137500002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45999.245137500002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45999.245137500002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45999.245137500002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45999.245137500002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45999.245137500002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45999.245137500002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45999.245137500002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45999.245137500002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45999.245137500002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45999.245137500002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45999.245137500002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45999.245137500002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45999.245137500002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45999.245137500002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45999.245137500002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45999.245137500002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45999.245137500002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45999.245137500002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45999.245137500002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45999.245137500002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45999.245137500002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45999.245137500002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45999.245137500002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45999.245137500002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45999.245137500002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45999.245137500002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45999.245137500002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45999.245137500002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45999.245137500002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45999.245137500002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45999.245137500002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45999.245137500002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45999.245137500002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45999.245137500002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45999.245137500002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45999.245137500002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45999.245137500002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45999.245137500002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45999.245137500002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45999.245137500002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45999.245137500002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45999.245137500002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45999.245137500002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45999.245137500002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45999.245137500002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45999.245137500002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45999.245137500002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45999.245137500002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45999.245137500002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45999.245137500002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45999.245137500002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45999.245137500002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45999.245137500002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45999.245137500002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45999.245137500002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45999.245137500002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45999.245137500002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45999.245137500002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45999.245137500002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45999.245137500002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45999.245137500002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45999.245137500002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45999.245137500002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45999.245137500002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45999.245137500002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45999.245137500002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45999.245137500002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45999.245137500002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45999.245137500002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45999.245137500002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45999.245137500002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45999.245137500002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45999.245137500002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45999.245137500002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45999.245137500002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45999.245137500002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45999.245137500002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45999.245137500002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45999.245137500002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45999.245137500002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45999.245137500002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45999.245137500002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45999.245137500002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45999.245137500002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45999.245137500002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45999.245137500002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45999.245137500002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45999.245137500002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45999.245137500002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45999.245137500002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45999.245137500002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45999.245137500002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45999.245137500002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45999.245137500002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45999.245137500002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45999.245137500002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45999.245137500002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45999.245137500002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45999.245137500002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45999.245137500002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45999.245137500002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45999.245137500002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45999.245137500002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45999.245137500002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45999.245137500002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45999.245137500002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45999.245137500002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45999.245137500002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45999.245137500002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45999.245137500002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45999.245137500002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45999.245137500002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45999.245137500002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45999.245137500002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45999.245137500002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45999.245137500002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45999.245137500002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45999.245137500002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45999.245137500002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45999.245137500002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45999.245137500002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45999.245137500002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45999.245137500002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45999.245137500002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45999.245137500002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45999.245137500002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45999.245137500002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45999.245137500002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45999.245137500002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45999.245137500002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45999.245137500002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45999.245137500002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45999.245137500002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45999.245137500002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45999.245137500002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45999.245137500002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45999.245137500002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45999.245137500002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45999.245137500002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45999.245137500002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45999.245137500002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45999.245137500002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45999.245137500002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45999.245137500002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45999.245137500002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45999.245137500002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45999.245137500002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45999.245137500002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45999.245137500002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45999.245137500002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45999.245137500002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45999.245137500002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45999.245137500002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45999.245137500002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45999.245137500002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45999.245137500002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45999.245137500002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45999.245137500002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45999.245137500002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45999.245137500002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45999.245137500002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45999.245137500002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45999.245137500002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45999.245137500002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45999.245137500002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45999.245137500002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45999.245137500002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45999.245137500002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45999.245137500002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45999.245137500002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45999.245137500002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45999.245137500002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45999.245137500002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45999.245137500002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45999.245137500002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45999.245137500002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45999.245137500002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45999.245137500002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45999.245137500002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45999.245137500002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45999.245137500002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45999.245137500002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45999.245137500002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45999.245137500002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45999.245137500002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45999.245137500002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45999.245137500002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45999.245137500002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45999.245137500002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45999.245137500002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45999.245137500002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45999.245137500002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45999.245137500002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45999.245137500002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45999.245137500002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45999.245137500002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45999.245137500002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45999.245137500002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45999.245137500002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45999.245137500002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45999.245137500002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45999.245137500002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45999.245137500002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45999.245137500002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45999.245137500002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45999.245137500002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45999.245137500002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45999.245137500002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45999.245137500002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45999.245137500002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45999.245137500002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45999.245137500002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45999.245137500002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45999.245137500002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45999.245137500002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45999.245137500002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45999.245137500002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45999.245137500002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45999.245137500002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45999.245137500002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45999.245137500002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45999.245137500002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45999.245137500002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45999.245137500002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45999.245137500002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45999.245137500002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45999.245137500002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45999.245137500002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45999.245137500002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45999.245137500002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45999.245137500002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45999.245137500002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45999.245137500002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45999.245137500002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45999.245137500002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45999.245137500002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45999.245137500002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45999.245137500002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45999.245137500002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45999.245137500002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45999.245137500002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45999.245137500002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45999.245137500002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45999.245137500002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45999.245137500002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45999.245137500002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45999.245137500002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45999.245137500002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45999.245137500002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45999.245137500002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45999.245137500002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45999.245137500002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45999.245137500002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45999.245137500002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45999.245137500002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45999.245137500002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45999.245137500002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45999.245137500002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45999.245137500002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45999.245137500002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45999.245137500002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45999.245137500002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45999.245137500002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45999.245137500002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45999.245137500002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45999.245137500002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45999.245137500002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45999.245137500002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45999.245137500002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45999.245137500002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45999.245137500002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45999.245137500002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45999.245137500002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45999.245137500002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45999.245137500002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45999.245137500002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45999.245137500002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45999.245137500002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45999.245137500002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45999.245137500002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45999.245137500002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45999.245137500002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45999.245137500002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45999.245137500002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45999.245137500002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45999.245137500002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45999.245137500002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45999.245137500002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45999.245137500002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45999.245137500002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45999.245137500002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45999.245137500002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45999.245137500002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45999.245137500002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45999.245137500002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45999.245137500002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45999.245137500002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45999.245137500002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45999.245137500002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45999.245137500002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45999.245137500002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45999.245137500002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45999.245137500002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45999.245137500002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45999.245137500002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45999.245137500002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45999.245137500002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45999.245137500002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45999.245137500002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45999.245137500002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45999.245137500002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45999.245137500002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45999.245137500002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45999.245137500002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45999.245137500002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45999.245137500002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45999.245137500002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45999.245137500002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45999.245137500002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45999.245137500002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45999.245137500002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45999.245137500002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45999.245137500002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45999.245137500002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45999.245137500002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45999.245137500002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45999.245137500002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45999.245137500002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45999.245137500002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45999.245137500002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45999.245137500002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45999.245137500002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45999.245137500002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45999.245137500002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45999.245137500002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45999.245137500002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45999.245137500002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45999.245137500002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45999.245137500002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45999.245137500002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45999.245137500002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45999.245137500002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45999.245137500002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45999.245137500002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45999.245137500002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45999.245137500002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45999.245137500002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45999.245137500002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45999.245137500002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45999.245137500002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45999.245137500002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45999.245137500002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45999.245137500002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45999.245137500002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45999.245137500002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45999.245137500002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45999.245137500002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45999.245137500002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45999.245137500002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45999.245137500002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45999.245137500002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45999.245137500002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45999.245137500002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45999.245137500002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45999.245137500002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45999.245137500002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45999.245137500002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45999.245137500002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45999.245137500002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45999.245137500002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45999.245137500002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45999.245137500002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45999.245137500002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45999.245137500002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45999.245137500002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45999.245137500002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45999.245137500002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45999.245137500002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45999.245137500002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45999.245137500002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45999.245137500002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45999.245137500002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45999.245137500002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45999.245137500002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45999.245137500002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45999.245137500002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45999.245137500002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45999.245137500002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45999.245137500002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45999.245137500002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45999.245137500002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45999.245137500002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45999.245137500002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45999.245137500002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45999.245137500002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45999.245137500002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45999.245137500002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45999.245137500002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45999.245137500002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45999.245137500002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45999.245137500002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45999.245137500002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45999.245137500002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45999.245137500002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45999.245137500002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45999.245137500002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45999.245137500002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45999.245137500002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45999.245137500002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45999.245137500002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45999.245137500002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45999.245137500002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45999.245137500002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45999.245137500002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45999.245137500002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45999.245137500002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45999.245137500002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45999.245137500002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45999.245137500002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45999.245137500002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45999.245137500002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45999.245137500002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45999.245137500002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45999.245137500002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45999.245137500002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45999.245137500002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45999.245137500002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45999.245137500002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45999.245137500002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45999.245137500002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45999.245137500002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45999.245137500002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45999.245137500002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45999.245137500002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45999.245137500002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45999.245137500002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45999.245137500002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45999.245137500002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45999.245137500002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45999.245137500002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45999.245137500002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45999.245137500002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45999.245137500002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45999.245137500002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45999.245137500002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45999.245137500002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45999.245137500002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45999.245137500002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45999.245137500002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45999.245137500002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45999.245137500002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45999.245137500002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45999.245137500002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45999.245137500002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45999.245137500002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45999.245137500002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45999.245137500002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45999.245137500002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45999.245137500002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45999.245137500002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45999.245137500002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45999.245137500002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45999.245137500002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45999.245137500002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45999.245137500002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45999.245137500002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45999.245137500002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45999.245137500002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45999.245137500002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45999.245137500002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45999.245137500002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45999.245137500002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45999.245137500002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45999.245137500002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45999.245137500002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45999.245137500002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45999.245137500002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45999.245137500002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45999.245137500002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45999.245137500002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45999.245137500002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45999.245137500002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45999.245137500002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45999.245137500002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45999.245137500002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45999.245137500002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45999.245137500002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45999.245137500002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45999.245137500002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45999.245137500002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45999.245137500002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45999.245137500002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45999.245137500002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45999.245137500002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45999.245137500002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45999.245137500002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45999.245137500002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45999.245137500002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45999.245137500002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45999.245137500002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45999.245137500002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45999.245137500002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45999.245137500002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45999.245137500002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45999.245137500002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45999.245137500002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45999.245137500002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45999.245137500002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45999.245137500002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45999.245137500002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45999.245137500002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45999.245137500002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45999.245137500002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45999.245137500002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45999.245137500002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45999.245137500002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45999.245137500002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45999.245137500002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45999.245137500002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45999.245137500002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45999.245137500002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45999.245137500002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45999.245137500002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45999.245137500002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45999.245137500002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45999.245137500002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45999.245137500002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45999.245137500002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45999.245137500002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45999.245137500002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45999.245137500002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45999.245137500002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45999.245137500002</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295.76441990740568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5" ca="1" si="0">IFERROR(NOW()-F3,"")</f>
        <v>1.711804166669026</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0.45099398148158798</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45999.245137500002</v>
      </c>
      <c r="H5" s="91">
        <v>45999.012499999997</v>
      </c>
      <c r="I5" s="107" t="str">
        <f>IFERROR(VLOOKUP(D5,DB!A:F,6,0),"")</f>
        <v>SCECO</v>
      </c>
      <c r="J5" s="107" t="str">
        <f>IFERROR(VLOOKUP(D5,DB!A:G,7,0),"")</f>
        <v>Dead</v>
      </c>
      <c r="K5" s="93" t="s">
        <v>39130</v>
      </c>
      <c r="L5" s="87" t="str">
        <f>IFERROR(VLOOKUP(D5,DB!A:I,9,0),"")</f>
        <v>Latis</v>
      </c>
    </row>
    <row r="6" spans="1:16" ht="30.75">
      <c r="A6" s="107" t="s">
        <v>39129</v>
      </c>
      <c r="B6" s="107" t="str">
        <f>IFERROR(VLOOKUP(D6,DB!A:K,11,0),"")</f>
        <v>R4</v>
      </c>
      <c r="C6" s="89">
        <v>4</v>
      </c>
      <c r="D6" s="87" t="s">
        <v>36347</v>
      </c>
      <c r="E6" s="90" t="s">
        <v>39106</v>
      </c>
      <c r="F6" s="91"/>
      <c r="G6" s="92">
        <f t="shared" ca="1" si="0"/>
        <v>45999.245137500002</v>
      </c>
      <c r="H6" s="91">
        <v>45998.995138888888</v>
      </c>
      <c r="I6" s="107" t="str">
        <f>IFERROR(VLOOKUP(D6,DB!A:F,6,0),"")</f>
        <v>Generator-SG</v>
      </c>
      <c r="J6" s="107" t="str">
        <f>IFERROR(VLOOKUP(D6,DB!A:G,7,0),"")</f>
        <v>In progress</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45999.245137500002</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45999.245137500002</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t="s">
        <v>39106</v>
      </c>
      <c r="F9" s="91"/>
      <c r="G9" s="92">
        <f t="shared" ca="1" si="0"/>
        <v>45999.245137500002</v>
      </c>
      <c r="H9" s="91">
        <v>45998.996979166666</v>
      </c>
      <c r="I9" s="107" t="str">
        <f>IFERROR(VLOOKUP(D9,DB!A:F,6,0),"")</f>
        <v>SCECO</v>
      </c>
      <c r="J9" s="107" t="str">
        <f>IFERROR(VLOOKUP(D9,DB!A:G,7,0),"")</f>
        <v>Good</v>
      </c>
      <c r="K9" s="93" t="s">
        <v>39134</v>
      </c>
      <c r="L9" s="87" t="str">
        <f>IFERROR(VLOOKUP(D9,DB!A:I,9,0),"")</f>
        <v>Latis</v>
      </c>
    </row>
    <row r="10" spans="1:16" ht="15" customHeight="1">
      <c r="A10" s="107"/>
      <c r="B10" s="107" t="str">
        <f>IFERROR(VLOOKUP(D10,DB!A:K,11,0),"")</f>
        <v/>
      </c>
      <c r="C10" s="89"/>
      <c r="D10" s="87"/>
      <c r="E10" s="90"/>
      <c r="F10" s="91"/>
      <c r="G10" s="92">
        <f t="shared" ca="1" si="0"/>
        <v>45999.245137500002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45999.245137500002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45999.245137500002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45999.245137500002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45999.245137500002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45999.245137500002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45999.245137500002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45999.245137500002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45999.245137500002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45999.245137500002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45999.245137500002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45999.245137500002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45999.245137500002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45999.245137500002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45999.245137500002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45999.245137500002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45999.245137500002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45999.245137500002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45999.245137500002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45999.245137500002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45999.245137500002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45999.245137500002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45999.245137500002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45999.245137500002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45999.245137500002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45999.245137500002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45999.245137500002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45999.245137500002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45999.245137500002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45999.245137500002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45999.245137500002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45999.245137500002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45999.245137500002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45999.245137500002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45999.245137500002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45999.245137500002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45999.245137500002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45999.245137500002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45999.245137500002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45999.245137500002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45999.245137500002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45999.245137500002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45999.245137500002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45999.245137500002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45999.245137500002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45999.245137500002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45999.245137500002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45999.245137500002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45999.245137500002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45999.245137500002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45999.245137500002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45999.245137500002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45999.245137500002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45999.245137500002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45999.245137500002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45999.245137500002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45999.245137500002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45999.245137500002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45999.245137500002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45999.245137500002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45999.245137500002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45999.245137500002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45999.245137500002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45999.245137500002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45999.245137500002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45999.245137500002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45999.245137500002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45999.245137500002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45999.245137500002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45999.245137500002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45999.245137500002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45999.245137500002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45999.245137500002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45999.245137500002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45999.245137500002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45999.245137500002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45999.245137500002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45999.245137500002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45999.245137500002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45999.245137500002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45999.245137500002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45999.245137500002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45999.245137500002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45999.245137500002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45999.245137500002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45999.245137500002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45999.245137500002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45999.245137500002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45999.245137500002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45999.245137500002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45999.245137500002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45999.245137500002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45999.245137500002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45999.245137500002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45999.245137500002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45999.245137500002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45999.245137500002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45999.245137500002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45999.245137500002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45999.245137500002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45999.245137500002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45999.245137500002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45999.245137500002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45999.245137500002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45999.245137500002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45999.245137500002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45999.245137500002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45999.245137500002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45999.245137500002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45999.245137500002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45999.245137500002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45999.245137500002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45999.245137500002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45999.245137500002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45999.245137500002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45999.245137500002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45999.245137500002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45999.245137500002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45999.245137500002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45999.245137500002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45999.245137500002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45999.245137500002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45999.245137500002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45999.245137500002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45999.245137500002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45999.245137500002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45999.245137500002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45999.245137500002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45999.245137500002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45999.245137500002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45999.245137500002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45999.245137500002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45999.245137500002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45999.245137500002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45999.245137500002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45999.245137500002</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107.41307731481356</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73.056260185185238</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50.58402638888947</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17.871838888888306</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2.1376490740731242</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39111</v>
      </c>
      <c r="F7" s="38">
        <v>45998.467928240738</v>
      </c>
      <c r="G7" s="131">
        <f ca="1">IFERROR(NOW()-F7,"")</f>
        <v>0.77720925926405471</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39111</v>
      </c>
      <c r="F8" s="38">
        <v>45998.699166666665</v>
      </c>
      <c r="G8" s="131">
        <f ca="1">IFERROR(NOW()-F8,"")</f>
        <v>0.54597083333646879</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37"/>
      <c r="E9" s="37"/>
      <c r="F9" s="38"/>
      <c r="G9" s="131">
        <f ca="1">IFERROR(NOW()-F9,"")</f>
        <v>45999.245137500002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45999.245137500002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45999.245137500002</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45999.245137500002</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45999.245137500002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45999.245137500002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45999.245137500002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45999.245137500002</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45999.245137500002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45999.245137500002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45999.245137500002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45999.245137500002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45999.245137500002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45999.245137500002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45999.245137500002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45999.245137500002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45999.245137500002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45999.245137500002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45999.245137500002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45999.245137500002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45999.245137500002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45999.245137500002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45999.245137500002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45999.245137500002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45999.245137500002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45999.245137500002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45999.245137500002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45999.245137500002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45999.245137500002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45999.245137500002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45999.245137500002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45999.245137500002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45999.245137500002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45999.245137500002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45999.245137500002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45999.245137500002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45999.245137500002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45999.245137500002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45999.245137500002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45999.245137500002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45999.245137500002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45999.245137500002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45999.245137500002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45999.245137500002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45999.245137500002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45999.245137500002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45999.245137500002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45999.245137500002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45999.245137500002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45999.245137500002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45999.245137500002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45999.245137500002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45999.245137500002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45999.245137500002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45999.245137500002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45999.245137500002</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0.11088981481589144</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45999.245137500002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45999.245137500002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45999.245137500002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45999.245137500002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45999.245137500002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45999.245137500002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45999.245137500002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45999.245137500002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45999.245137500002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45999.245137500002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45999.245137500002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45999.245137500002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45999.245137500002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45999.245137500002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45999.245137500002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45999.245137500002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45999.245137500002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45999.245137500002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45999.245137500002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45999.245137500002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45999.245137500002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45999.245137500002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45999.245137500002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45999.245137500002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45999.245137500002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45999.245137500002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45999.245137500002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45999.245137500002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45999.245137500002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45999.245137500002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45999.245137500002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45999.245137500002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45999.245137500002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45999.245137500002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45999.245137500002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45999.245137500002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45999.245137500002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45999.245137500002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45999.245137500002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45999.245137500002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45999.245137500002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45999.245137500002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45999.245137500002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45999.245137500002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45999.245137500002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45999.245137500002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45999.245137500002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45999.245137500002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45999.245137500002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45999.245137500002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45999.245137500002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45999.245137500002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45999.245137500002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45999.245137500002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45999.245137500002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45999.245137500002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45999.245137500002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45999.245137500002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45999.245137500002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45999.245137500002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45999.245137500002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45999.245137500002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45999.245137500002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45999.245137500002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45999.245137500002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45999.245137500002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45999.245137500002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45999.245137500002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45999.245137500002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45999.245137500002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45999.245137500002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45999.245137500002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45999.245137500002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45999.245137500002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45999.245137500002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45999.245137500002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45999.245137500002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45999.245137500002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45999.245137500002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45999.245137500002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45999.245137500002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45999.245137500002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45999.245137500002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45999.245137500002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45999.245137500002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45999.245137500002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45999.245137500002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45999.245137500002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45999.245137500002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45999.245137500002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45999.245137500002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45999.245137500002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45999.245137500002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45999.245137500002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45999.245137500002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45999.245137500002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45999.245137500002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45999.245137500002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45999.245137500002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45999.245137500002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45999.245137500002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45999.245137500002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45999.245137500002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45999.245137500002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45999.245137500002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45999.245137500002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45999.245137500002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45999.245137500002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45999.245137500002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45999.245137500002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45999.245137500002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45999.245137500002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45999.245137500002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45999.245137500002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45999.245137500002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45999.245137500002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45999.245137500002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45999.245137500002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45999.245137500002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45999.245137500002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45999.245137500002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45999.245137500002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45999.245137500002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45999.245137500002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45999.245137500002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45999.245137500002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45999.245137500002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45999.245137500002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45999.245137500002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45999.245137500002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45999.245137500002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45999.245137500002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45999.245137500002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45999.245137500002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45999.245137500002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45999.245137500002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45999.245137500002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45999.245137500002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45999.245137500002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45999.245137500002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45999.245137500002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45999.245137500002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45999.245137500002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45999.245137500002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45999.245137500002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45999.245137500002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45999.245137500002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45999.245137500002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45999.245137500002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45999.245137500002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45999.245137500002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45999.245137500002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45999.245137500002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45999.245137500002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45999.245137500002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45999.245137500002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45999.245137500002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45999.245137500002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45999.245137500002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45999.245137500002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45999.245137500002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45999.245137500002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45999.245137500002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45999.245137500002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45999.245137500002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45999.245137500002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45999.245137500002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45999.245137500002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45999.245137500002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45999.245137500002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45999.245137500002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45999.245137500002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45999.245137500002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45999.245137500002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45999.245137500002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45999.245137500002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45999.245137500002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45999.245137500002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45999.245137500002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45999.245137500002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45999.245137500002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45999.245137500002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45999.245137500002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45999.245137500002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45999.245137500002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45999.245137500002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45999.245137500002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45999.245137500002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45999.245137500002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45999.245137500002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45999.245137500002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45999.245137500002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45999.245137500002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45999.245137500002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45999.245137500002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45999.245137500002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45999.245137500002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45999.245137500002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45999.245137500002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45999.245137500002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45999.245137500002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45999.245137500002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45999.245137500002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45999.245137500002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45999.245137500002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45999.245137500002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45999.245137500002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45999.245137500002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45999.245137500002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45999.245137500002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45999.245137500002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45999.245137500002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45999.245137500002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45999.245137500002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45999.245137500002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45999.245137500002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45999.245137500002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45999.245137500002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45999.245137500002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45999.245137500002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45999.245137500002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45999.245137500002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45999.245137500002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45999.245137500002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45999.245137500002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45999.245137500002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45999.245137500002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45999.245137500002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45999.245137500002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45999.245137500002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45999.245137500002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45999.245137500002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45999.245137500002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45999.245137500002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45999.245137500002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45999.245137500002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45999.245137500002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45999.245137500002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45999.245137500002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45999.245137500002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45999.245137500002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45999.245137500002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45999.245137500002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45999.245137500002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45999.245137500002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45999.245137500002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45999.245137500002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45999.245137500002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45999.245137500002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45999.245137500002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45999.245137500002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45999.245137500002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45999.245137500002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45999.245137500002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45999.245137500002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45999.245137500002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45999.245137500002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45999.245137500002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45999.245137500002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45999.245137500002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45999.245137500002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45999.245137500002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45999.245137500002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45999.245137500002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45999.245137500002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45999.245137500002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45999.245137500002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45999.245137500002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45999.245137500002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45999.245137500002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45999.245137500002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45999.245137500002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45999.245137500002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45999.245137500002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45999.245137500002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45999.245137500002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45999.245137500002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45999.245137500002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45999.245137500002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45999.245137500002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45999.245137500002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45999.245137500002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45999.245137500002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45999.245137500002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45999.245137500002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45999.245137500002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45999.245137500002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45999.245137500002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45999.245137500002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45999.245137500002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45999.245137500002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45999.245137500002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45999.245137500002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45999.245137500002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45999.245137500002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45999.245137500002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45999.245137500002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45999.245137500002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45999.245137500002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45999.245137500002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45999.245137500002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45999.245137500002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45999.245137500002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45999.245137500002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45999.245137500002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45999.245137500002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45999.245137500002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45999.245137500002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45999.245137500002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45999.245137500002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45999.245137500002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45999.245137500002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45999.245137500002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45999.245137500002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45999.245137500002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45999.245137500002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45999.245137500002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45999.245137500002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45999.245137500002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45999.245137500002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45999.245137500002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45999.245137500002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45999.245137500002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45999.245137500002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45999.245137500002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45999.245137500002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45999.245137500002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45999.245137500002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45999.245137500002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45999.245137500002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45999.245137500002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45999.245137500002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45999.245137500002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45999.245137500002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45999.245137500002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45999.245137500002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45999.245137500002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45999.245137500002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45999.245137500002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45999.245137500002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45999.245137500002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45999.245137500002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45999.245137500002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45999.245137500002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45999.245137500002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45999.245137500002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45999.245137500002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45999.245137500002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45999.245137500002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45999.245137500002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45999.245137500002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45999.245137500002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45999.245137500002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45999.245137500002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45999.245137500002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45999.245137500002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45999.245137500002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45999.245137500002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45999.245137500002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45999.245137500002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45999.245137500002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45999.245137500002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45999.245137500002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45999.245137500002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45999.245137500002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45999.245137500002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45999.245137500002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45999.245137500002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45999.245137500002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45999.245137500002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45999.245137500002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45999.245137500002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45999.245137500002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45999.245137500002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45999.245137500002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45999.245137500002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45999.245137500002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45999.245137500002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45999.245137500002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45999.245137500002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45999.245137500002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45999.245137500002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45999.245137500002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45999.245137500002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45999.245137500002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45999.245137500002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45999.245137500002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45999.245137500002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45999.245137500002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45999.245137500002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45999.245137500002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45999.245137500002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2025-12-08T02:53:22Z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