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56" documentId="13_ncr:1_{F6CB121F-512D-4AA6-A0C1-0FB36C537598}" xr6:coauthVersionLast="47" xr6:coauthVersionMax="47" xr10:uidLastSave="{FAA59970-F90C-40B2-B0E7-BCE79170B17D}"/>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alcChain>
</file>

<file path=xl/sharedStrings.xml><?xml version="1.0" encoding="utf-8"?>
<sst xmlns="http://schemas.openxmlformats.org/spreadsheetml/2006/main" count="180297" uniqueCount="39135">
  <si>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</si>
  <si>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</si>
  <si>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</si>
  <si>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</si>
  <si>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</si>
  <si>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</si>
  <si>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</si>
  <si>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</si>
  <si>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</si>
  <si>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</si>
  <si>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</si>
  <si>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</si>
  <si>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</si>
  <si>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</si>
  <si>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</si>
  <si>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</si>
  <si>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</si>
  <si>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</si>
  <si>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</si>
  <si>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</si>
  <si>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</si>
  <si>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</si>
  <si>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</si>
  <si>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</si>
  <si>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</si>
  <si>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</si>
  <si>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</si>
  <si>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</si>
  <si>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</si>
  <si>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</si>
  <si>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</si>
  <si>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</si>
  <si>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</si>
  <si>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</si>
  <si>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</si>
  <si>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</si>
  <si>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</si>
  <si>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</si>
  <si>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</si>
  <si>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</si>
  <si>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</si>
  <si>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</si>
  <si>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</si>
  <si>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</si>
  <si>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</si>
  <si>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</si>
  <si>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</si>
  <si>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</si>
  <si>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</si>
  <si>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</si>
  <si>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</si>
  <si>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</si>
  <si>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</si>
  <si>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</si>
  <si>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</si>
  <si>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</si>
  <si>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</si>
  <si>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</si>
  <si>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</si>
  <si>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</si>
  <si>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</si>
  <si>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</si>
  <si>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</si>
  <si>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</si>
  <si>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</si>
  <si>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</si>
  <si>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</si>
  <si>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</si>
  <si>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</si>
  <si>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</si>
  <si>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</si>
  <si>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</si>
  <si>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</si>
  <si>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</si>
  <si>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</si>
  <si>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</si>
  <si>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</si>
  <si>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</si>
  <si>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</si>
  <si>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</si>
  <si>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</si>
  <si>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</si>
  <si>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</si>
  <si>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</si>
  <si>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</si>
  <si>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</si>
  <si>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</si>
  <si>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</si>
  <si>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</si>
  <si>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</si>
  <si>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</si>
  <si>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</si>
  <si>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</si>
  <si>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</si>
  <si>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</si>
  <si>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</si>
  <si>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</si>
  <si>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</si>
  <si>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</si>
  <si>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</si>
  <si>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</si>
  <si>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</si>
  <si>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</si>
  <si>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</si>
  <si>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</si>
  <si>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</si>
  <si>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</si>
  <si>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</si>
  <si>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</si>
  <si>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</si>
  <si>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</si>
  <si>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</si>
  <si>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</si>
  <si>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</si>
  <si>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</si>
  <si>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</si>
  <si>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</si>
  <si>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</si>
  <si>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</si>
  <si>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</si>
  <si>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</si>
  <si>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</si>
  <si>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</si>
  <si>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</si>
  <si>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</si>
  <si>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</si>
  <si>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</si>
  <si>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</si>
  <si>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</si>
  <si>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</si>
  <si>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</si>
  <si>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</si>
  <si>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</si>
  <si>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</si>
  <si>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</si>
  <si>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</si>
  <si>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</si>
  <si>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</si>
  <si>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</si>
  <si>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</si>
  <si>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</si>
  <si>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</si>
  <si>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</si>
  <si>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</si>
  <si>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</si>
  <si>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</si>
  <si>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</si>
  <si>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</si>
  <si>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</si>
  <si>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</si>
  <si>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</si>
  <si>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</si>
  <si>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</si>
  <si>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</si>
  <si>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</si>
  <si>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</si>
  <si>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</si>
  <si>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</si>
  <si>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</si>
  <si>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</si>
  <si>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</si>
  <si>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</si>
  <si>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</si>
  <si>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</si>
  <si>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</si>
  <si>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</si>
  <si>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</si>
  <si>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</si>
  <si>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</si>
  <si>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</si>
  <si>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</si>
  <si>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</si>
  <si>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</si>
  <si>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</si>
  <si>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</si>
  <si>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</si>
  <si>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</si>
  <si>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</si>
  <si>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</si>
  <si>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</si>
  <si>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</si>
  <si>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</si>
  <si>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</si>
  <si>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</si>
  <si>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</si>
  <si>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</si>
  <si>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</si>
  <si>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</si>
  <si>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</si>
  <si>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</si>
  <si>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</si>
  <si>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</si>
  <si>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</si>
  <si>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</si>
  <si>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</si>
  <si>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</si>
  <si>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</si>
  <si>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</si>
  <si>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</si>
  <si>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</si>
  <si>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</si>
  <si>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</si>
  <si>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</si>
  <si>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</si>
  <si>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</si>
  <si>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</si>
  <si>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</si>
  <si>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</si>
  <si>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</si>
  <si>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</si>
  <si>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</si>
  <si>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</si>
  <si>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</si>
  <si>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</si>
  <si>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</si>
  <si>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</si>
  <si>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</si>
  <si>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</si>
  <si>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</si>
  <si>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</si>
  <si>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</si>
  <si>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</si>
  <si>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</si>
  <si>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</si>
  <si>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</si>
  <si>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</si>
  <si>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</si>
  <si>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</si>
  <si>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</si>
  <si>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</si>
  <si>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</si>
  <si>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</si>
  <si>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</si>
  <si>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</si>
  <si>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</si>
  <si>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</si>
  <si>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</si>
  <si>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</si>
  <si>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</si>
  <si>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</si>
  <si>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</si>
  <si>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</si>
  <si>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</si>
  <si>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</si>
  <si>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</si>
  <si>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</si>
  <si>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</si>
  <si>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</si>
  <si>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</si>
  <si>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</si>
  <si>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</si>
  <si>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</si>
  <si>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</si>
  <si>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</si>
  <si>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</si>
  <si>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</si>
  <si>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</si>
  <si>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</si>
  <si>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</si>
  <si>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</si>
  <si>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</si>
  <si>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</si>
  <si>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</si>
  <si>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</si>
  <si>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</si>
  <si>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</si>
  <si>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</si>
  <si>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</si>
  <si>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</si>
  <si>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</si>
  <si>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</si>
  <si>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</si>
  <si>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</si>
  <si>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</si>
  <si>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</si>
  <si>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</si>
  <si>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</si>
  <si>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</si>
  <si>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</si>
  <si>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</si>
  <si>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</si>
  <si>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</si>
  <si>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</si>
  <si>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</si>
  <si>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</si>
  <si>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</si>
  <si>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</si>
  <si>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</si>
  <si>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</si>
  <si>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</si>
  <si>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</si>
  <si>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</si>
  <si>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</si>
  <si>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</si>
  <si>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</si>
  <si>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</si>
  <si>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</si>
  <si>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</si>
  <si>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</si>
  <si>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</si>
  <si>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</si>
  <si>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</si>
  <si>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</si>
  <si>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</si>
  <si>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</si>
  <si>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</si>
  <si>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</si>
  <si>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</si>
  <si>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</si>
  <si>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</si>
  <si>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</si>
  <si>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</si>
  <si>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</si>
  <si>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</si>
  <si>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</si>
  <si>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</si>
  <si>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</si>
  <si>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</si>
  <si>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</si>
  <si>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</si>
  <si>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</si>
  <si>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</si>
  <si>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</si>
  <si>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</si>
  <si>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</si>
  <si>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</si>
  <si>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</si>
  <si>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</si>
  <si>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</si>
  <si>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</si>
  <si>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</si>
  <si>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</si>
  <si>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</si>
  <si>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</si>
  <si>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</si>
  <si>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</si>
  <si>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</si>
  <si>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</si>
  <si>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</si>
  <si>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</si>
  <si>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</si>
  <si>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</si>
  <si>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</si>
  <si>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</si>
  <si>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</si>
  <si>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</si>
  <si>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</si>
  <si>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</si>
  <si>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</si>
  <si>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</si>
  <si>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</si>
  <si>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</si>
  <si>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</si>
  <si>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</si>
  <si>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</si>
  <si>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</si>
  <si>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</si>
  <si>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</si>
  <si>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</si>
  <si>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</si>
  <si>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</si>
  <si>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</si>
  <si>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</si>
  <si>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</si>
  <si>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</si>
  <si>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</si>
  <si>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</si>
  <si>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</si>
  <si>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</si>
  <si>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</si>
  <si>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</si>
  <si>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</si>
  <si>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</si>
  <si>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</si>
  <si>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</si>
  <si>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</si>
  <si>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</si>
  <si>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</si>
  <si>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</si>
  <si>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</si>
  <si>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</si>
  <si>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</si>
  <si>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</si>
  <si>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</si>
  <si>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</si>
  <si>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</si>
  <si>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</si>
  <si>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</si>
  <si>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</si>
  <si>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</si>
  <si>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</si>
  <si>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</si>
  <si>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</si>
  <si>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</si>
  <si>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</si>
  <si>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</si>
  <si>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</si>
  <si>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</si>
  <si>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</si>
  <si>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</si>
  <si>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</si>
  <si>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</si>
  <si>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</si>
  <si>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</si>
  <si>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</si>
  <si>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</si>
  <si>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</si>
  <si>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</si>
  <si>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</si>
  <si>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</si>
  <si>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</si>
  <si>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</si>
  <si>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</si>
  <si>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</si>
  <si>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</si>
  <si>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</si>
  <si>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</si>
  <si>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</si>
  <si>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</si>
  <si>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</si>
  <si>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</si>
  <si>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</si>
  <si>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</si>
  <si>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</si>
  <si>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</si>
  <si>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</si>
  <si>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</si>
  <si>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</si>
  <si>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</si>
  <si>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</si>
  <si>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</si>
  <si>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</si>
  <si>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</si>
  <si>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</si>
  <si>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</si>
  <si>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</si>
  <si>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</si>
  <si>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</si>
  <si>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</si>
  <si>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</si>
  <si>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</si>
  <si>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</si>
  <si>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</si>
  <si>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</si>
  <si>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</si>
  <si>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</si>
  <si>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</si>
  <si>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</si>
  <si>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</si>
  <si>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</si>
  <si>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</si>
  <si>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</si>
  <si>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</si>
  <si>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</si>
  <si>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</si>
  <si>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</si>
  <si>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</si>
  <si>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</si>
  <si>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</si>
  <si>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</si>
  <si>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</si>
  <si>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</si>
  <si>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</si>
  <si>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</si>
  <si>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</si>
  <si>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</si>
  <si>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</si>
  <si>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</si>
  <si>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</si>
  <si>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</si>
  <si>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</si>
  <si>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</si>
  <si>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</si>
  <si>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</si>
  <si>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</si>
  <si>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</si>
  <si>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</si>
  <si>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</si>
  <si>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</si>
  <si>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</si>
  <si>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</si>
  <si>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</si>
  <si>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</si>
  <si>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</si>
  <si>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</si>
  <si>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</si>
  <si>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</si>
  <si>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</si>
  <si>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</si>
  <si>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</si>
  <si>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</si>
  <si>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</si>
  <si>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</si>
  <si>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</si>
  <si>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</si>
  <si>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</si>
  <si>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</si>
  <si>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</si>
  <si>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</si>
  <si>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</si>
  <si>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</si>
  <si>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</si>
  <si>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</si>
  <si>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</si>
  <si>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</si>
  <si>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</si>
  <si>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</si>
  <si>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</si>
  <si>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</si>
  <si>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</si>
  <si>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</si>
  <si>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</si>
  <si>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</si>
  <si>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</si>
  <si>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</si>
  <si>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</si>
  <si>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</si>
  <si>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</si>
  <si>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</si>
  <si>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</si>
  <si>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</si>
  <si>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</si>
  <si>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</si>
  <si>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</si>
  <si>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</si>
  <si>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</si>
  <si>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</si>
  <si>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</si>
  <si>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</si>
  <si>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</si>
  <si>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</si>
  <si>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</si>
  <si>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</si>
  <si>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</si>
  <si>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</si>
  <si>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</si>
  <si>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</si>
  <si>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</si>
  <si>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</si>
  <si>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</si>
  <si>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</si>
  <si>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</si>
  <si>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</si>
  <si>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</si>
  <si>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</si>
  <si>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</si>
  <si>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</si>
  <si>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</si>
  <si>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</si>
  <si>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</si>
  <si>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</si>
  <si>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</si>
  <si>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</si>
  <si>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</si>
  <si>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</si>
  <si>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</si>
  <si>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</si>
  <si>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</si>
  <si>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</si>
  <si>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</si>
  <si>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</si>
  <si>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</si>
  <si>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</si>
  <si>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</si>
  <si>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</si>
  <si>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</si>
  <si>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</si>
  <si>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</si>
  <si>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</si>
  <si>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</si>
  <si>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</si>
  <si>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</si>
  <si>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</si>
  <si>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</si>
  <si>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</si>
  <si>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</si>
  <si>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</si>
  <si>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</si>
  <si>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</si>
  <si>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</si>
  <si>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</si>
  <si>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</si>
  <si>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</si>
  <si>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</si>
  <si>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</si>
  <si>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</si>
  <si>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</si>
  <si>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</si>
  <si>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</si>
  <si>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</si>
  <si>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</si>
  <si>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</si>
  <si>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</si>
  <si>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</si>
  <si>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</si>
  <si>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</si>
  <si>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</si>
  <si>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</si>
  <si>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</si>
  <si>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</si>
  <si>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</si>
  <si>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</si>
  <si>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</si>
  <si>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</si>
  <si>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</si>
  <si>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</si>
  <si>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</si>
  <si>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</si>
  <si>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</si>
  <si>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</si>
  <si>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</si>
  <si>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</si>
  <si>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</si>
  <si>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</si>
  <si>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</si>
  <si>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</si>
  <si>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</si>
  <si>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</si>
  <si>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</si>
  <si>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</si>
  <si>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</si>
  <si>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</si>
  <si>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</si>
  <si>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</si>
  <si>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</si>
  <si>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</si>
  <si>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</si>
  <si>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</si>
  <si>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</si>
  <si>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</si>
  <si>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</si>
  <si>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</si>
  <si>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</si>
  <si>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</si>
  <si>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</si>
  <si>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</si>
  <si>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</si>
  <si>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</si>
  <si>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</si>
  <si>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</si>
  <si>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</si>
  <si>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</si>
  <si>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</si>
  <si>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</si>
  <si>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</si>
  <si>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</si>
  <si>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</si>
  <si>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</si>
  <si>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</si>
  <si>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</si>
  <si>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</si>
  <si>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</si>
  <si>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</si>
  <si>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</si>
  <si>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</si>
  <si>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</si>
  <si>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</si>
  <si>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</si>
  <si>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</si>
  <si>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</si>
  <si>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</si>
  <si>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</si>
  <si>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</si>
  <si>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</si>
  <si>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</si>
  <si>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</si>
  <si>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</si>
  <si>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</si>
  <si>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</si>
  <si>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</si>
  <si>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</si>
  <si>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</si>
  <si>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</si>
  <si>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</si>
  <si>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</si>
  <si>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</si>
  <si>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</si>
  <si>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</si>
  <si>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</si>
  <si>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</si>
  <si>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</si>
  <si>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</si>
  <si>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</si>
  <si>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</si>
  <si>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</si>
  <si>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</si>
  <si>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</si>
  <si>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</si>
  <si>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</si>
  <si>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</si>
  <si>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</si>
  <si>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</si>
  <si>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</si>
  <si>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</si>
  <si>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</si>
  <si>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</si>
  <si>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</si>
  <si>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</si>
  <si>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</si>
  <si>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</si>
  <si>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</si>
  <si>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</si>
  <si>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</si>
  <si>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</si>
  <si>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</si>
  <si>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</si>
  <si>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</si>
  <si>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</si>
  <si>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</si>
  <si>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</si>
  <si>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</si>
  <si>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</si>
  <si>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</si>
  <si>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</si>
  <si>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</si>
  <si>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</si>
  <si>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</si>
  <si>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</si>
  <si>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</si>
  <si>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</si>
  <si>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</si>
  <si>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</si>
  <si>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</si>
  <si>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</si>
  <si>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</si>
  <si>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</si>
  <si>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</si>
  <si>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</si>
  <si>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</si>
  <si>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</si>
  <si>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</si>
  <si>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</si>
  <si>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</si>
  <si>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</si>
  <si>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</si>
  <si>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</si>
  <si>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</si>
  <si>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</si>
  <si>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</si>
  <si>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</si>
  <si>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</si>
  <si>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</si>
  <si>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</si>
  <si>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</si>
  <si>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</si>
  <si>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</si>
  <si>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</si>
  <si>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</si>
  <si>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</si>
  <si>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</si>
  <si>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</si>
  <si>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</si>
  <si>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</si>
  <si>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</si>
  <si>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</si>
  <si>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</si>
  <si>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</si>
  <si>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</si>
  <si>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</si>
  <si>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</si>
  <si>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</si>
  <si>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</si>
  <si>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</si>
  <si>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</si>
  <si>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</si>
  <si>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</si>
  <si>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</si>
  <si>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</si>
  <si>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</si>
  <si>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</si>
  <si>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</si>
  <si>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</si>
  <si>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</si>
  <si>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</si>
  <si>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</si>
  <si>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</si>
  <si>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</si>
  <si>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</si>
  <si>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</si>
  <si>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</si>
  <si>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</si>
  <si>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</si>
  <si>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</si>
  <si>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</si>
  <si>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</si>
  <si>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</si>
  <si>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</si>
  <si>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</si>
  <si>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</si>
  <si>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</si>
  <si>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</si>
  <si>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</si>
  <si>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</si>
  <si>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</si>
  <si>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</si>
  <si>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</si>
  <si>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</si>
  <si>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</si>
  <si>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</si>
  <si>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</si>
  <si>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</si>
  <si>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</si>
  <si>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</si>
  <si>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</si>
  <si>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</si>
  <si>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</si>
  <si>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</si>
  <si>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</si>
  <si>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</si>
  <si>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</si>
  <si>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</si>
  <si>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</si>
  <si>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</si>
  <si>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</si>
  <si>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</si>
  <si>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</si>
  <si>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</si>
  <si>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</si>
  <si>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</si>
  <si>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</si>
  <si>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</si>
  <si>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</si>
  <si>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</si>
  <si>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</si>
  <si>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</si>
  <si>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</si>
  <si>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</si>
  <si>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</si>
  <si>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</si>
  <si>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</si>
  <si>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</si>
  <si>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</si>
  <si>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</si>
  <si>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</si>
  <si>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</si>
  <si>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</si>
  <si>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</si>
  <si>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</si>
  <si>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</si>
  <si>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</si>
  <si>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</si>
  <si>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</si>
  <si>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</si>
  <si>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</si>
  <si>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</si>
  <si>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</si>
  <si>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</si>
  <si>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</si>
  <si>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</si>
  <si>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</si>
  <si>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</si>
  <si>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</si>
  <si>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</si>
  <si>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</si>
  <si>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</si>
  <si>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</si>
  <si>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</si>
  <si>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</si>
  <si>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</si>
  <si>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</si>
  <si>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</si>
  <si>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</si>
  <si>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</si>
  <si>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</si>
  <si>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</si>
  <si>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</si>
  <si>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</si>
  <si>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</si>
  <si>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</si>
  <si>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</si>
  <si>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</si>
  <si>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</si>
  <si>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</si>
  <si>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</si>
  <si>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</si>
  <si>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</si>
  <si>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</si>
  <si>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</si>
  <si>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</si>
  <si>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</si>
  <si>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</si>
  <si>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</si>
  <si>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</si>
  <si>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</si>
  <si>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</si>
  <si>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</si>
  <si>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</si>
  <si>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</si>
  <si>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</si>
  <si>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</si>
  <si>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</si>
  <si>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</si>
  <si>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</si>
  <si>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</si>
  <si>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</si>
  <si>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</si>
  <si>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</si>
  <si>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</si>
  <si>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</si>
  <si>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</si>
  <si>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</si>
  <si>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</si>
  <si>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</si>
  <si>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</si>
  <si>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</si>
  <si>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</si>
  <si>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</si>
  <si>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</si>
  <si>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</si>
  <si>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</si>
  <si>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</si>
  <si>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</si>
  <si>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</si>
  <si>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</si>
  <si>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</si>
  <si>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</si>
  <si>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</si>
  <si>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</si>
  <si>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</si>
  <si>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</si>
  <si>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</si>
  <si>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</si>
  <si>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</si>
  <si>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</si>
  <si>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</si>
  <si>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</si>
  <si>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</si>
  <si>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</si>
  <si>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</si>
  <si>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</si>
  <si>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</si>
  <si>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</si>
  <si>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</si>
  <si>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</si>
  <si>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</si>
  <si>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</si>
  <si>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</si>
  <si>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</si>
  <si>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</si>
  <si>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</si>
  <si>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</si>
  <si>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</si>
  <si>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</si>
  <si>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</si>
  <si>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</si>
  <si>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</si>
  <si>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</si>
  <si>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</si>
  <si>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</si>
  <si>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</si>
  <si>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</si>
  <si>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</si>
  <si>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</si>
  <si>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</si>
  <si>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</si>
  <si>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</si>
  <si>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</si>
  <si>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</si>
  <si>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</si>
  <si>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</si>
  <si>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</si>
  <si>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</si>
  <si>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</si>
  <si>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</si>
  <si>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</si>
  <si>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</si>
  <si>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</si>
  <si>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</si>
  <si>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</si>
  <si>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</si>
  <si>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</si>
  <si>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</si>
  <si>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</si>
  <si>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</si>
  <si>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</si>
  <si>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</si>
  <si>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</si>
  <si>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</si>
  <si>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</si>
  <si>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</si>
  <si>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</si>
  <si>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</si>
  <si>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</si>
  <si>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</si>
  <si>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</si>
  <si>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</si>
  <si>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</si>
  <si>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</si>
  <si>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</si>
  <si>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</si>
  <si>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</si>
  <si>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</si>
  <si>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</si>
  <si>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</si>
  <si>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</si>
  <si>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</si>
  <si>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</si>
  <si>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</si>
  <si>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</si>
  <si>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</si>
  <si>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</si>
  <si>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</si>
  <si>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</si>
  <si>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</si>
  <si>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</si>
  <si>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</si>
  <si>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</si>
  <si>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</si>
  <si>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</si>
  <si>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</si>
  <si>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</si>
  <si>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</si>
  <si>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</si>
  <si>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</si>
  <si>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</si>
  <si>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</si>
  <si>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</si>
  <si>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</si>
  <si>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</si>
  <si>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</si>
  <si>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</si>
  <si>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</si>
  <si>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</si>
  <si>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</si>
  <si>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</si>
  <si>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</si>
  <si>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</si>
  <si>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</si>
  <si>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</si>
  <si>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</si>
  <si>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</si>
  <si>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</si>
  <si>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</si>
  <si>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</si>
  <si>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</si>
  <si>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</si>
  <si>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</si>
  <si>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</si>
  <si>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</si>
  <si>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</si>
  <si>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</si>
  <si>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</si>
  <si>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</si>
  <si>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</si>
  <si>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</si>
  <si>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</si>
  <si>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</si>
  <si>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</si>
  <si>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</si>
  <si>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</si>
  <si>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</si>
  <si>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</si>
  <si>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</si>
  <si>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</si>
  <si>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</si>
  <si>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</si>
  <si>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</si>
  <si>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</si>
  <si>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</si>
  <si>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</si>
  <si>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</si>
  <si>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</si>
  <si>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</si>
  <si>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</si>
  <si>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</si>
  <si>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</si>
  <si>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</si>
  <si>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</si>
  <si>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</si>
  <si>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</si>
  <si>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</si>
  <si>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</si>
  <si>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</si>
  <si>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</si>
  <si>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</si>
  <si>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</si>
  <si>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</si>
  <si>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</si>
  <si>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</si>
  <si>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</si>
  <si>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</si>
  <si>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</si>
  <si>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</si>
  <si>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</si>
  <si>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</si>
  <si>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</si>
  <si>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</si>
  <si>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</si>
  <si>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</si>
  <si>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</si>
  <si>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</si>
  <si>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</si>
  <si>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</si>
  <si>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</si>
  <si>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</si>
  <si>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</si>
  <si>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</si>
  <si>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</si>
  <si>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</si>
  <si>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</si>
  <si>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</si>
  <si>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</si>
  <si>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</si>
  <si>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</si>
  <si>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</si>
  <si>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</si>
  <si>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</si>
  <si>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</si>
  <si>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</si>
  <si>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</si>
  <si>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</si>
  <si>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</si>
  <si>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</si>
  <si>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</si>
  <si>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</si>
  <si>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</si>
  <si>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</si>
  <si>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</si>
  <si>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</si>
  <si>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</si>
  <si>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</si>
  <si>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</si>
  <si>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</si>
  <si>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</si>
  <si>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</si>
  <si>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</si>
  <si>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</si>
  <si>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</si>
  <si>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</si>
  <si>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</si>
  <si>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</si>
  <si>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</si>
  <si>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</si>
  <si>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</si>
  <si>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</si>
  <si>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</si>
  <si>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</si>
  <si>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</si>
  <si>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</si>
  <si>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</si>
  <si>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</si>
  <si>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</si>
  <si>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</si>
  <si>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</si>
  <si>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</si>
  <si>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</si>
  <si>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</si>
  <si>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</si>
  <si>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</si>
  <si>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</si>
  <si>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</si>
  <si>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</si>
  <si>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</si>
  <si>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</si>
  <si>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</si>
  <si>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</si>
  <si>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</si>
  <si>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</si>
  <si>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</si>
  <si>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</si>
  <si>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</si>
  <si>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</si>
  <si>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</si>
  <si>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</si>
  <si>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</si>
  <si>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</si>
  <si>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</si>
  <si>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</si>
  <si>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</si>
  <si>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</si>
  <si>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</si>
  <si>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</si>
  <si>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</si>
  <si>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</si>
  <si>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</si>
  <si>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</si>
  <si>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</si>
  <si>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</si>
  <si>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</si>
  <si>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</si>
  <si>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</si>
  <si>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</si>
  <si>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</si>
  <si>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</si>
  <si>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</si>
  <si>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</si>
  <si>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</si>
  <si>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</si>
  <si>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</si>
  <si>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</si>
  <si>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</si>
  <si>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</si>
  <si>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</si>
  <si>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</si>
  <si>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</si>
  <si>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</si>
  <si>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</si>
  <si>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</si>
  <si>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</si>
  <si>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</si>
  <si>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</si>
  <si>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</si>
  <si>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</si>
  <si>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</si>
  <si>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</si>
  <si>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</si>
  <si>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</si>
  <si>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</si>
  <si>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</si>
  <si>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</si>
  <si>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</si>
  <si>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</si>
  <si>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</si>
  <si>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</si>
  <si>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</si>
  <si>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</si>
  <si>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</si>
  <si>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</si>
  <si>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</si>
  <si>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</si>
  <si>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</si>
  <si>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</si>
  <si>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</si>
  <si>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</si>
  <si>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</si>
  <si>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</si>
  <si>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</si>
  <si>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</si>
  <si>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</si>
  <si>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</si>
  <si>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</si>
  <si>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</si>
  <si>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</si>
  <si>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</si>
  <si>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</si>
  <si>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</si>
  <si>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</si>
  <si>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</si>
  <si>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</si>
  <si>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</si>
  <si>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</si>
  <si>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</si>
  <si>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</si>
  <si>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</si>
  <si>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</si>
  <si>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</si>
  <si>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</si>
  <si>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</si>
  <si>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</si>
  <si>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</si>
  <si>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</si>
  <si>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</si>
  <si>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</si>
  <si>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</si>
  <si>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</si>
  <si>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</si>
  <si>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</si>
  <si>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</si>
  <si>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</si>
  <si>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</si>
  <si>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</si>
  <si>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</si>
  <si>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</si>
  <si>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</si>
  <si>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</si>
  <si>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</si>
  <si>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</si>
  <si>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</si>
  <si>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</si>
  <si>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</si>
  <si>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</si>
  <si>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</si>
  <si>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</si>
  <si>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</si>
  <si>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</si>
  <si>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</si>
  <si>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</si>
  <si>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</si>
  <si>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</si>
  <si>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</si>
  <si>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</si>
  <si>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</si>
  <si>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</si>
  <si>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</si>
  <si>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</si>
  <si>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</si>
  <si>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</si>
  <si>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</si>
  <si>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</si>
  <si>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</si>
  <si>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</si>
  <si>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</si>
  <si>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</si>
  <si>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</si>
  <si>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</si>
  <si>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</si>
  <si>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</si>
  <si>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</si>
  <si>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</si>
  <si>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</si>
  <si>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</si>
  <si>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</si>
  <si>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</si>
  <si>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</si>
  <si>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</si>
  <si>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</si>
  <si>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</si>
  <si>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</si>
  <si>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</si>
  <si>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</si>
  <si>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</si>
  <si>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</si>
  <si>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</si>
  <si>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</si>
  <si>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</si>
  <si>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</si>
  <si>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</si>
  <si>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</si>
  <si>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</si>
  <si>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</si>
  <si>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</si>
  <si>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</si>
  <si>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</si>
  <si>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</si>
  <si>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</si>
  <si>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</si>
  <si>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</si>
  <si>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</si>
  <si>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</si>
  <si>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</si>
  <si>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</si>
  <si>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</si>
  <si>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</si>
  <si>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</si>
  <si>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</si>
  <si>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</si>
  <si>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</si>
  <si>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</si>
  <si>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</si>
  <si>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</si>
  <si>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</si>
  <si>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</si>
  <si>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</si>
  <si>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</si>
  <si>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</si>
  <si>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</si>
  <si>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</si>
  <si>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</si>
  <si>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</si>
  <si>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</si>
  <si>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</si>
  <si>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</si>
  <si>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</si>
  <si>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</si>
  <si>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</si>
  <si>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</si>
  <si>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</si>
  <si>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</si>
  <si>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</si>
  <si>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</si>
  <si>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</si>
  <si>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</si>
  <si>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</si>
  <si>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</si>
  <si>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</si>
  <si>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</si>
  <si>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</si>
  <si>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</si>
  <si>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</si>
  <si>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</si>
  <si>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</si>
  <si>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</si>
  <si>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</si>
  <si>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</si>
  <si>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</si>
  <si>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</si>
  <si>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</si>
  <si>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</si>
  <si>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</si>
  <si>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</si>
  <si>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</si>
  <si>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</si>
  <si>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</si>
  <si>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</si>
  <si>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</si>
  <si>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</si>
  <si>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</si>
  <si>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</si>
  <si>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</si>
  <si>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</si>
  <si>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</si>
  <si>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</si>
  <si>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</si>
  <si>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</si>
  <si>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</si>
  <si>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</si>
  <si>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</si>
  <si>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</si>
  <si>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</si>
  <si>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</si>
  <si>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</si>
  <si>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</si>
  <si>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</si>
  <si>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</si>
  <si>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</si>
  <si>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</si>
  <si>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</si>
  <si>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</si>
  <si>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</si>
  <si>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</si>
  <si>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</si>
  <si>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</si>
  <si>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</si>
  <si>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</si>
  <si>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</si>
  <si>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</si>
  <si>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</si>
  <si>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</si>
  <si>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</si>
  <si>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</si>
  <si>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</si>
  <si>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</si>
  <si>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</si>
  <si>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</si>
  <si>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</si>
  <si>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</si>
  <si>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</si>
  <si>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</si>
  <si>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</si>
  <si>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</si>
  <si>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</si>
  <si>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</si>
  <si>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</si>
  <si>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</si>
  <si>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</si>
  <si>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</si>
  <si>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</si>
  <si>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</si>
  <si>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</si>
  <si>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</si>
  <si>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</si>
  <si>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</si>
  <si>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</si>
  <si>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</si>
  <si>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</si>
  <si>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</si>
  <si>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</si>
  <si>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</si>
  <si>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</si>
  <si>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</si>
  <si>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</si>
  <si>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</si>
  <si>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</si>
  <si>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</si>
  <si>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</si>
  <si>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</si>
  <si>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</si>
  <si>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</si>
  <si>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</si>
  <si>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</si>
  <si>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</si>
  <si>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</si>
  <si>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</si>
  <si>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</si>
  <si>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</si>
  <si>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</si>
  <si>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</si>
  <si>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</si>
  <si>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</si>
  <si>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</si>
  <si>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</si>
  <si>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</si>
  <si>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</si>
  <si>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</si>
  <si>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</si>
  <si>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</si>
  <si>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</si>
  <si>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</si>
  <si>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</si>
  <si>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</si>
  <si>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</si>
  <si>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</si>
  <si>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</si>
  <si>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</si>
  <si>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</si>
  <si>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</si>
  <si>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</si>
  <si>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</si>
  <si>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</si>
  <si>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</si>
  <si>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</si>
  <si>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</si>
  <si>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</si>
  <si>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</si>
  <si>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</si>
  <si>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</si>
  <si>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</si>
  <si>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</si>
  <si>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</si>
  <si>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</si>
  <si>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</si>
  <si>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</si>
  <si>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</si>
  <si>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</si>
  <si>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</si>
  <si>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</si>
  <si>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</si>
  <si>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</si>
  <si>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</si>
  <si>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</si>
  <si>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</si>
  <si>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</si>
  <si>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</si>
  <si>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</si>
  <si>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</si>
  <si>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</si>
  <si>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</si>
  <si>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</si>
  <si>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</si>
  <si>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</si>
  <si>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</si>
  <si>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</si>
  <si>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</si>
  <si>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</si>
  <si>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</si>
  <si>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</si>
  <si>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</si>
  <si>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</si>
  <si>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</si>
  <si>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</si>
  <si>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</si>
  <si>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</si>
  <si>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</si>
  <si>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</si>
  <si>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</si>
  <si>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</si>
  <si>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</si>
  <si>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</si>
  <si>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</si>
  <si>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</si>
  <si>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</si>
  <si>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</si>
  <si>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</si>
  <si>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</si>
  <si>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</si>
  <si>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</si>
  <si>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</si>
  <si>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</si>
  <si>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</si>
  <si>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</si>
  <si>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</si>
  <si>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</si>
  <si>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</si>
  <si>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</si>
  <si>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</si>
  <si>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</si>
  <si>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</si>
  <si>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</si>
  <si>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</si>
  <si>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</si>
  <si>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</si>
  <si>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</si>
  <si>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</si>
  <si>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</si>
  <si>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</si>
  <si>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</si>
  <si>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</si>
  <si>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</si>
  <si>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</si>
  <si>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</si>
  <si>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</si>
  <si>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</si>
  <si>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</si>
  <si>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</si>
  <si>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</si>
  <si>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</si>
  <si>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</si>
  <si>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</si>
  <si>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</si>
  <si>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</si>
  <si>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</si>
  <si>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</si>
  <si>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</si>
  <si>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</si>
  <si>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</si>
  <si>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</si>
  <si>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</si>
  <si>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</si>
  <si>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</si>
  <si>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</si>
  <si>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</si>
  <si>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</si>
  <si>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</si>
  <si>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</si>
  <si>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</si>
  <si>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</si>
  <si>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</si>
  <si>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</si>
  <si>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</si>
  <si>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</si>
  <si>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</si>
  <si>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</si>
  <si>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</si>
  <si>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</si>
  <si>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</si>
  <si>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</si>
  <si>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</si>
  <si>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</si>
  <si>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</si>
  <si>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</si>
  <si>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</si>
  <si>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</si>
  <si>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</si>
  <si>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</si>
  <si>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</si>
  <si>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</si>
  <si>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</si>
  <si>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</si>
  <si>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</si>
  <si>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</si>
  <si>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</si>
  <si>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</si>
  <si>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</si>
  <si>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</si>
  <si>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</si>
  <si>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</si>
  <si>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</si>
  <si>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</si>
  <si>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</si>
  <si>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</si>
  <si>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</si>
  <si>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</si>
  <si>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</si>
  <si>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</si>
  <si>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</si>
  <si>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</si>
  <si>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</si>
  <si>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</si>
  <si>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</si>
  <si>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</si>
  <si>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</si>
  <si>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</si>
  <si>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</si>
  <si>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</si>
  <si>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</si>
  <si>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</si>
  <si>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</si>
  <si>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</si>
  <si>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</si>
  <si>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</si>
  <si>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</si>
  <si>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</si>
  <si>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</si>
  <si>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</si>
  <si>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</si>
  <si>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</si>
  <si>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</si>
  <si>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</si>
  <si>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</si>
  <si>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</si>
  <si>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</si>
  <si>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</si>
  <si>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</si>
  <si>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</si>
  <si>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</si>
  <si>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</si>
  <si>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</si>
  <si>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</si>
  <si>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</si>
  <si>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</si>
  <si>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</si>
  <si>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</si>
  <si>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</si>
  <si>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</si>
  <si>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</si>
  <si>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</si>
  <si>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</si>
  <si>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</si>
  <si>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</si>
  <si>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</si>
  <si>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</si>
  <si>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</si>
  <si>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</si>
  <si>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</si>
  <si>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</si>
  <si>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</si>
  <si>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</si>
  <si>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</si>
  <si>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</si>
  <si>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</si>
  <si>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</si>
  <si>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</si>
  <si>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</si>
  <si>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</si>
  <si>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</si>
  <si>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</si>
  <si>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</si>
  <si>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</si>
  <si>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</si>
  <si>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</si>
  <si>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</si>
  <si>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</si>
  <si>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</si>
  <si>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</si>
  <si>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</si>
  <si>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</si>
  <si>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</si>
  <si>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</si>
  <si>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</si>
  <si>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</si>
  <si>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</si>
  <si>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</si>
  <si>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</si>
  <si>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</si>
  <si>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</si>
  <si>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</si>
  <si>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</si>
  <si>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</si>
  <si>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</si>
  <si>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</si>
  <si>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</si>
  <si>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</si>
  <si>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</si>
  <si>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</si>
  <si>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</si>
  <si>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</si>
  <si>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</si>
  <si>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</si>
  <si>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</si>
  <si>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</si>
  <si>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</si>
  <si>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</si>
  <si>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</si>
  <si>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</si>
  <si>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</si>
  <si>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</si>
  <si>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</si>
  <si>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</si>
  <si>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</si>
  <si>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</si>
  <si>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</si>
  <si>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</si>
  <si>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</si>
  <si>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</si>
  <si>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</si>
  <si>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</si>
  <si>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</si>
  <si>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</si>
  <si>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</si>
  <si>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</si>
  <si>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</si>
  <si>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</si>
  <si>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</si>
  <si>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</si>
  <si>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</si>
  <si>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</si>
  <si>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</si>
  <si>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</si>
  <si>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</si>
  <si>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</si>
  <si>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</si>
  <si>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</si>
  <si>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</si>
  <si>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</si>
  <si>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</si>
  <si>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</si>
  <si>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</si>
  <si>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</si>
  <si>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</si>
  <si>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</si>
  <si>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</si>
  <si>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</si>
  <si>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</si>
  <si>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</si>
  <si>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</si>
  <si>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</si>
  <si>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</si>
  <si>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</si>
  <si>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</si>
  <si>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</si>
  <si>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</si>
  <si>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</si>
  <si>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</si>
  <si>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</si>
  <si>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</si>
  <si>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</si>
  <si>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</si>
  <si>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</si>
  <si>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</si>
  <si>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</si>
  <si>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</si>
  <si>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</si>
  <si>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</si>
  <si>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</si>
  <si>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</si>
  <si>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</si>
  <si>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</si>
  <si>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</si>
  <si>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</si>
  <si>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</si>
  <si>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</si>
  <si>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</si>
  <si>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</si>
  <si>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</si>
  <si>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</si>
  <si>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</si>
  <si>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</si>
  <si>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</si>
  <si>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</si>
  <si>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</si>
  <si>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</si>
  <si>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</si>
  <si>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</si>
  <si>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</si>
  <si>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</si>
  <si>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</si>
  <si>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</si>
  <si>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</si>
  <si>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</si>
  <si>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</si>
  <si>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</si>
  <si>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</si>
  <si>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</si>
  <si>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</si>
  <si>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</si>
  <si>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</si>
  <si>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</si>
  <si>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</si>
  <si>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</si>
  <si>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</si>
  <si>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</si>
  <si>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</si>
  <si>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</si>
  <si>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</si>
  <si>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</si>
  <si>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</si>
  <si>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</si>
  <si>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</si>
  <si>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</si>
  <si>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</si>
  <si>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</si>
  <si>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</si>
  <si>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</si>
  <si>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</si>
  <si>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</si>
  <si>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</si>
  <si>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</si>
  <si>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</si>
  <si>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</si>
  <si>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</si>
  <si>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</si>
  <si>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</si>
  <si>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</si>
  <si>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</si>
  <si>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</si>
  <si>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</si>
  <si>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</si>
  <si>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</si>
  <si>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</si>
  <si>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</si>
  <si>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</si>
  <si>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</si>
  <si>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</si>
  <si>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</si>
  <si>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</si>
  <si>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</si>
  <si>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</si>
  <si>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</si>
  <si>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</si>
  <si>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</si>
  <si>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</si>
  <si>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</si>
  <si>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</si>
  <si>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</si>
  <si>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</si>
  <si>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</si>
  <si>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</si>
  <si>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</si>
  <si>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</si>
  <si>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</si>
  <si>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</si>
  <si>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</si>
  <si>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</si>
  <si>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</si>
  <si>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</si>
  <si>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</si>
  <si>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</si>
  <si>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</si>
  <si>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</si>
  <si>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</si>
  <si>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</si>
  <si>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</si>
  <si>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</si>
  <si>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</si>
  <si>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</si>
  <si>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</si>
  <si>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</si>
  <si>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</si>
  <si>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</si>
  <si>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</si>
  <si>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</si>
  <si>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</si>
  <si>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</si>
  <si>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</si>
  <si>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</si>
  <si>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</si>
  <si>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</si>
  <si>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</si>
  <si>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</si>
  <si>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</si>
  <si>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</si>
  <si>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</si>
  <si>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</si>
  <si>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</si>
  <si>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</si>
  <si>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</si>
  <si>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</si>
  <si>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</si>
  <si>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</si>
  <si>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</si>
  <si>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</si>
  <si>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</si>
  <si>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</si>
  <si>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</si>
  <si>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</si>
  <si>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</si>
  <si>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</si>
  <si>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</si>
  <si>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</si>
  <si>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</si>
  <si>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</si>
  <si>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</si>
  <si>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</si>
  <si>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</si>
  <si>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</si>
  <si>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</si>
  <si>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</si>
  <si>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</si>
  <si>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</si>
  <si>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</si>
  <si>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</si>
  <si>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</si>
  <si>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</si>
  <si>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</si>
  <si>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</si>
  <si>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</si>
  <si>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</si>
  <si>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</si>
  <si>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</si>
  <si>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</si>
  <si>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</si>
  <si>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</si>
  <si>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</si>
  <si>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</si>
  <si>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</si>
  <si>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</si>
  <si>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</si>
  <si>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</si>
  <si>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</si>
  <si>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</si>
  <si>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</si>
  <si>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</si>
  <si>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</si>
  <si>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</si>
  <si>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</si>
  <si>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</si>
  <si>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</si>
  <si>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</si>
  <si>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</si>
  <si>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</si>
  <si>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</si>
  <si>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</si>
  <si>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</si>
  <si>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</si>
  <si>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</si>
  <si>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</si>
  <si>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</si>
  <si>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</si>
  <si>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</si>
  <si>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</si>
  <si>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</si>
  <si>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</si>
  <si>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</si>
  <si>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</si>
  <si>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</si>
  <si>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</si>
  <si>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</si>
  <si>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</si>
  <si>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</si>
  <si>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</si>
  <si>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</si>
  <si>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</si>
  <si>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</si>
  <si>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</si>
  <si>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</si>
  <si>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</si>
  <si>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</si>
  <si>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</si>
  <si>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</si>
  <si>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</si>
  <si>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</si>
  <si>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</si>
  <si>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</si>
  <si>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</si>
  <si>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</si>
  <si>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</si>
  <si>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</si>
  <si>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</si>
  <si>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</si>
  <si>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</si>
  <si>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</si>
  <si>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</si>
  <si>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</si>
  <si>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</si>
  <si>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</si>
  <si>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</si>
  <si>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</si>
  <si>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</si>
  <si>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</si>
  <si>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</si>
  <si>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</si>
  <si>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</si>
  <si>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</si>
  <si>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</si>
  <si>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</si>
  <si>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</si>
  <si>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</si>
  <si>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</si>
  <si>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</si>
  <si>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</si>
  <si>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</si>
  <si>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</si>
  <si>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</si>
  <si>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</si>
  <si>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</si>
  <si>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</si>
  <si>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</si>
  <si>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</si>
  <si>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</si>
  <si>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</si>
  <si>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</si>
  <si>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</si>
  <si>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</si>
  <si>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</si>
  <si>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</si>
  <si>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</si>
  <si>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</si>
  <si>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</si>
  <si>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</si>
  <si>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</si>
  <si>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</si>
  <si>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</si>
  <si>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</si>
  <si>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</si>
  <si>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</si>
  <si>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</si>
  <si>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</si>
  <si>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</si>
  <si>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</si>
  <si>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</si>
  <si>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</si>
  <si>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</si>
  <si>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</si>
  <si>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</si>
  <si>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</si>
  <si>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</si>
  <si>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</si>
  <si>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</si>
  <si>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</si>
  <si>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</si>
  <si>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</si>
  <si>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</si>
  <si>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</si>
  <si>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</si>
  <si>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</si>
  <si>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</si>
  <si>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</si>
  <si>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</si>
  <si>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</si>
  <si>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</si>
  <si>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</si>
  <si>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</si>
  <si>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</si>
  <si>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</si>
  <si>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</si>
  <si>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</si>
  <si>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</si>
  <si>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</si>
  <si>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</si>
  <si>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</si>
  <si>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</si>
  <si>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</si>
  <si>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</si>
  <si>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</si>
  <si>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</si>
  <si>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</si>
  <si>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</si>
  <si>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</si>
  <si>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</si>
  <si>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</si>
  <si>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</si>
  <si>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</si>
  <si>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</si>
  <si>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</si>
  <si>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</si>
  <si>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</si>
  <si>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</si>
  <si>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</si>
  <si>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</si>
  <si>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</si>
  <si>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</si>
  <si>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</si>
  <si>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</si>
  <si>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</si>
  <si>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</si>
  <si>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</si>
  <si>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</si>
  <si>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</si>
  <si>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</si>
  <si>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</si>
  <si>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</si>
  <si>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</si>
  <si>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</si>
  <si>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</si>
  <si>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</si>
  <si>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</si>
  <si>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</si>
  <si>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</si>
  <si>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</si>
  <si>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</si>
  <si>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</si>
  <si>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</si>
  <si>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</si>
  <si>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</si>
  <si>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</si>
  <si>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</si>
  <si>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</si>
  <si>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</si>
  <si>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</si>
  <si>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</si>
  <si>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</si>
  <si>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</si>
  <si>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</si>
  <si>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</si>
  <si>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</si>
  <si>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</si>
  <si>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</si>
  <si>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</si>
  <si>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</si>
  <si>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</si>
  <si>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</si>
  <si>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</si>
  <si>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</si>
  <si>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</si>
  <si>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</si>
  <si>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</si>
  <si>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</si>
  <si>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</si>
  <si>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</si>
  <si>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</si>
  <si>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</si>
  <si>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</si>
  <si>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</si>
  <si>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</si>
  <si>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</si>
  <si>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</si>
  <si>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</si>
  <si>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</si>
  <si>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</si>
  <si>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</si>
  <si>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</si>
  <si>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</si>
  <si>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</si>
  <si>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</si>
  <si>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</si>
  <si>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</si>
  <si>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</si>
  <si>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</si>
  <si>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</si>
  <si>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</si>
  <si>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</si>
  <si>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</si>
  <si>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</si>
  <si>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</si>
  <si>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</si>
  <si>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</si>
  <si>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</si>
  <si>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</si>
  <si>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</si>
  <si>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</si>
  <si>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</si>
  <si>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</si>
  <si>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</si>
  <si>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</si>
  <si>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</si>
  <si>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</si>
  <si>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</si>
  <si>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</si>
  <si>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</si>
  <si>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</si>
  <si>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</si>
  <si>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</si>
  <si>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</si>
  <si>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</si>
  <si>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</si>
  <si>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</si>
  <si>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</si>
  <si>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</si>
  <si>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</si>
  <si>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</si>
  <si>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</si>
  <si>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</si>
  <si>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</si>
  <si>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</si>
  <si>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</si>
  <si>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</si>
  <si>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</si>
  <si>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</si>
  <si>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</si>
  <si>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</si>
  <si>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</si>
  <si>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</si>
  <si>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</si>
  <si>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</si>
  <si>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</si>
  <si>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</si>
  <si>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</si>
  <si>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</si>
  <si>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</si>
  <si>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</si>
  <si>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</si>
  <si>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</si>
  <si>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</si>
  <si>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</si>
  <si>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</si>
  <si>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</si>
  <si>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</si>
  <si>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</si>
  <si>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</si>
  <si>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</si>
  <si>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</si>
  <si>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</si>
  <si>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</si>
  <si>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</si>
  <si>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</si>
  <si>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</si>
  <si>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</si>
  <si>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</si>
  <si>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</si>
  <si>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</si>
  <si>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</si>
  <si>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</si>
  <si>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</si>
  <si>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</si>
  <si>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</si>
  <si>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</si>
  <si>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</si>
  <si>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</si>
  <si>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</si>
  <si>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</si>
  <si>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</si>
  <si>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</si>
  <si>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</si>
  <si>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</si>
  <si>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</si>
  <si>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</si>
  <si>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</si>
  <si>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</si>
  <si>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</si>
  <si>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</si>
  <si>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</si>
  <si>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</si>
  <si>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</si>
  <si>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</si>
  <si>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</si>
  <si>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</si>
  <si>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</si>
  <si>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</si>
  <si>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</si>
  <si>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</si>
  <si>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</si>
  <si>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</si>
  <si>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</si>
  <si>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</si>
  <si>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</si>
  <si>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</si>
  <si>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</si>
  <si>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</si>
  <si>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</si>
  <si>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</si>
  <si>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</si>
  <si>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</si>
  <si>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</si>
  <si>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</si>
  <si>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</si>
  <si>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</si>
  <si>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</si>
  <si>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</si>
  <si>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</si>
  <si>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</si>
  <si>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</si>
  <si>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</si>
  <si>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</si>
  <si>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</si>
  <si>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</si>
  <si>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</si>
  <si>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</si>
  <si>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</si>
  <si>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</si>
  <si>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</si>
  <si>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</si>
  <si>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</si>
  <si>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</si>
  <si>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</si>
  <si>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</si>
  <si>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</si>
  <si>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</si>
  <si>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</si>
  <si>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</si>
  <si>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</si>
  <si>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</si>
  <si>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</si>
  <si>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</si>
  <si>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</si>
  <si>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</si>
  <si>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</si>
  <si>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</si>
  <si>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</si>
  <si>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</si>
  <si>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</si>
  <si>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</si>
  <si>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</si>
  <si>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</si>
  <si>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</si>
  <si>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</si>
  <si>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</si>
  <si>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</si>
  <si>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</si>
  <si>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</si>
  <si>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</si>
  <si>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</si>
  <si>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</si>
  <si>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</si>
  <si>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</si>
  <si>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</si>
  <si>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</si>
  <si>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</si>
  <si>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</si>
  <si>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</si>
  <si>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</si>
  <si>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</si>
  <si>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</si>
  <si>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</si>
  <si>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</si>
  <si>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</si>
  <si>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</si>
  <si>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</si>
  <si>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</si>
  <si>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</si>
  <si>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</si>
  <si>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</si>
  <si>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</si>
  <si>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</si>
  <si>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</si>
  <si>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</si>
  <si>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</si>
  <si>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</si>
  <si>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</si>
  <si>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</si>
  <si>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</si>
  <si>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</si>
  <si>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</si>
  <si>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</si>
  <si>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</si>
  <si>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</si>
  <si>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</si>
  <si>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</si>
  <si>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</si>
  <si>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</si>
  <si>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</si>
  <si>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</si>
  <si>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</si>
  <si>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</si>
  <si>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</si>
  <si>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</si>
  <si>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</si>
  <si>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</si>
  <si>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</si>
  <si>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</si>
  <si>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</si>
  <si>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</si>
  <si>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</si>
  <si>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</si>
  <si>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</si>
  <si>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</si>
  <si>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</si>
  <si>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</si>
  <si>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</si>
  <si>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</si>
  <si>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</si>
  <si>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</si>
  <si>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</si>
  <si>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</si>
  <si>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</si>
  <si>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</si>
  <si>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</si>
  <si>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</si>
  <si>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</si>
  <si>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</si>
  <si>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</si>
  <si>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</si>
  <si>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</si>
  <si>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</si>
  <si>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</si>
  <si>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</si>
  <si>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</si>
  <si>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</si>
  <si>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</si>
  <si>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</si>
  <si>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</si>
  <si>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</si>
  <si>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</si>
  <si>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</si>
  <si>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</si>
  <si>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</si>
  <si>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</si>
  <si>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</si>
  <si>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</si>
  <si>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</si>
  <si>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</si>
  <si>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</si>
  <si>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</si>
  <si>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</si>
  <si>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</si>
  <si>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</si>
  <si>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</si>
  <si>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</si>
  <si>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</si>
  <si>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</si>
  <si>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</si>
  <si>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</si>
  <si>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</si>
  <si>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</si>
  <si>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</si>
  <si>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</si>
  <si>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</si>
  <si>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</si>
  <si>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</si>
  <si>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</si>
  <si>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</si>
  <si>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</si>
  <si>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</si>
  <si>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</si>
  <si>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</si>
  <si>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</si>
  <si>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</si>
  <si>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</si>
  <si>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</si>
  <si>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</si>
  <si>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</si>
  <si>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</si>
  <si>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</si>
  <si>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</si>
  <si>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</si>
  <si>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</si>
  <si>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</si>
  <si>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</si>
  <si>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</si>
  <si>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</si>
  <si>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</si>
  <si>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</si>
  <si>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</si>
  <si>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</si>
  <si>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</si>
  <si>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</si>
  <si>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</si>
  <si>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</si>
  <si>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</si>
  <si>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</si>
  <si>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</si>
  <si>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</si>
  <si>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</si>
  <si>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</si>
  <si>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</si>
  <si>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</si>
  <si>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</si>
  <si>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</si>
  <si>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</si>
  <si>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</si>
  <si>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</si>
  <si>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</si>
  <si>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</si>
  <si>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</si>
  <si>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</si>
  <si>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</si>
  <si>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</si>
  <si>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</si>
  <si>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</si>
  <si>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</si>
  <si>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</si>
  <si>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</si>
  <si>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</si>
  <si>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</si>
  <si>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</si>
  <si>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</si>
  <si>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</si>
  <si>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</si>
  <si>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</si>
  <si>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</si>
  <si>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</si>
  <si>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</si>
  <si>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</si>
  <si>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</si>
  <si>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</si>
  <si>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</si>
  <si>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</si>
  <si>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</si>
  <si>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</si>
  <si>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</si>
  <si>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</si>
  <si>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</si>
  <si>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</si>
  <si>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</si>
  <si>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</si>
  <si>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</si>
  <si>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</si>
  <si>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</si>
  <si>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</si>
  <si>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</si>
  <si>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</si>
  <si>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</si>
  <si>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</si>
  <si>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</si>
  <si>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</si>
  <si>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</si>
  <si>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</si>
  <si>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</si>
  <si>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</si>
  <si>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</si>
  <si>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</si>
  <si>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</si>
  <si>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</si>
  <si>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</si>
  <si>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</si>
  <si>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</si>
  <si>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</si>
  <si>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</si>
  <si>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</si>
  <si>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</si>
  <si>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</si>
  <si>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</si>
  <si>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</si>
  <si>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</si>
  <si>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</si>
  <si>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</si>
  <si>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</si>
  <si>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</si>
  <si>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</si>
  <si>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</si>
  <si>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</si>
  <si>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</si>
  <si>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</si>
  <si>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</si>
  <si>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</si>
  <si>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</si>
  <si>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</si>
  <si>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</si>
  <si>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</si>
  <si>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</si>
  <si>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</si>
  <si>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</si>
  <si>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</si>
  <si>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</si>
  <si>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</si>
  <si>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</si>
  <si>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</si>
  <si>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</si>
  <si>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</si>
  <si>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</si>
  <si>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</si>
  <si>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</si>
  <si>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</si>
  <si>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</si>
  <si>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</si>
  <si>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</si>
  <si>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</si>
  <si>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</si>
  <si>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</si>
  <si>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</si>
  <si>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</si>
  <si>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</si>
  <si>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</si>
  <si>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</si>
  <si>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</si>
  <si>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</si>
  <si>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</si>
  <si>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</si>
  <si>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</si>
  <si>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</si>
  <si>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</si>
  <si>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</si>
  <si>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</si>
  <si>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</si>
  <si>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</si>
  <si>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</si>
  <si>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</si>
  <si>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</si>
  <si>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</si>
  <si>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</si>
  <si>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</si>
  <si>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</si>
  <si>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</si>
  <si>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</si>
  <si>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</si>
  <si>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</si>
  <si>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</si>
  <si>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</si>
  <si>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</si>
  <si>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</si>
  <si>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</si>
  <si>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</si>
  <si>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</si>
  <si>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</si>
  <si>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</si>
  <si>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</si>
  <si>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</si>
  <si>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</si>
  <si>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</si>
  <si>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</si>
  <si>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</si>
  <si>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</si>
  <si>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</si>
  <si>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</si>
  <si>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</si>
  <si>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</si>
  <si>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</si>
  <si>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</si>
  <si>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</si>
  <si>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</si>
  <si>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</si>
  <si>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</si>
  <si>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</si>
  <si>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</si>
  <si>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</si>
  <si>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</si>
  <si>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</si>
  <si>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</si>
  <si>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</si>
  <si>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</si>
  <si>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</si>
  <si>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</si>
  <si>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</si>
  <si>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</si>
  <si>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</si>
  <si>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</si>
  <si>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</si>
  <si>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</si>
  <si>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</si>
  <si>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</si>
  <si>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</si>
  <si>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</si>
  <si>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</si>
  <si>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</si>
  <si>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</si>
  <si>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</si>
  <si>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</si>
  <si>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</si>
  <si>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</si>
  <si>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</si>
  <si>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</si>
  <si>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</si>
  <si>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</si>
  <si>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</si>
  <si>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</si>
  <si>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</si>
  <si>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</si>
  <si>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</si>
  <si>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</si>
  <si>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</si>
  <si>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</si>
  <si>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</si>
  <si>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</si>
  <si>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</si>
  <si>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</si>
  <si>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</si>
  <si>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</si>
  <si>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</si>
  <si>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</si>
  <si>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</si>
  <si>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</si>
  <si>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</si>
  <si>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</si>
  <si>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</si>
  <si>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</si>
  <si>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</si>
  <si>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</si>
  <si>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</si>
  <si>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</si>
  <si>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</si>
  <si>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</si>
  <si>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</si>
  <si>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</si>
  <si>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</si>
  <si>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</si>
  <si>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</si>
  <si>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</si>
  <si>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</si>
  <si>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</si>
  <si>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</si>
  <si>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</si>
  <si>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</si>
  <si>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</si>
  <si>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</si>
  <si>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</si>
  <si>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</si>
  <si>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</si>
  <si>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</si>
  <si>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</si>
  <si>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</si>
  <si>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</si>
  <si>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</si>
  <si>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</si>
  <si>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</si>
  <si>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</si>
  <si>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</si>
  <si>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</si>
  <si>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</si>
  <si>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</si>
  <si>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</si>
  <si>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</si>
  <si>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</si>
  <si>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</si>
  <si>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</si>
  <si>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</si>
  <si>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</si>
  <si>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</si>
  <si>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</si>
  <si>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</si>
  <si>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</si>
  <si>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</si>
  <si>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</si>
  <si>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</si>
  <si>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</si>
  <si>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</si>
  <si>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</si>
  <si>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</si>
  <si>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</si>
  <si>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</si>
  <si>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</si>
  <si>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</si>
  <si>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</si>
  <si>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</si>
  <si>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</si>
  <si>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</si>
  <si>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</si>
  <si>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</si>
  <si>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</si>
  <si>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</si>
  <si>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</si>
  <si>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</si>
  <si>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</si>
  <si>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</si>
  <si>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</si>
  <si>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</si>
  <si>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</si>
  <si>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</si>
  <si>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</si>
  <si>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</si>
  <si>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</si>
  <si>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</si>
  <si>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</si>
  <si>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</si>
  <si>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</si>
  <si>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</si>
  <si>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</si>
  <si>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</si>
  <si>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</si>
  <si>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</si>
  <si>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</si>
  <si>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</si>
  <si>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</si>
  <si>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</si>
  <si>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</si>
  <si>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</si>
  <si>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</si>
  <si>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</si>
  <si>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</si>
  <si>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</si>
  <si>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</si>
  <si>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</si>
  <si>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</si>
  <si>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</si>
  <si>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</si>
  <si>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</si>
  <si>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</si>
  <si>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</si>
  <si>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</si>
  <si>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</si>
  <si>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</si>
  <si>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</si>
  <si>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</si>
  <si>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</si>
  <si>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</si>
  <si>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</si>
  <si>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</si>
  <si>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</si>
  <si>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</si>
  <si>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</si>
  <si>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</si>
  <si>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</si>
  <si>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</si>
  <si>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</si>
  <si>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</si>
  <si>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</si>
  <si>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</si>
  <si>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</si>
  <si>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</si>
  <si>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</si>
  <si>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</si>
  <si>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</si>
  <si>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</si>
  <si>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</si>
  <si>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</si>
  <si>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</si>
  <si>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</si>
  <si>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</si>
  <si>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</si>
  <si>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</si>
  <si>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</si>
  <si>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</si>
  <si>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</si>
  <si>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</si>
  <si>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</si>
  <si>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</si>
  <si>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</si>
  <si>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</si>
  <si>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</si>
  <si>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</si>
  <si>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</si>
  <si>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</si>
  <si>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</si>
  <si>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</si>
  <si>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</si>
  <si>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</si>
  <si>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</si>
  <si>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</si>
  <si>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</si>
  <si>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</si>
  <si>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</si>
  <si>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</si>
  <si>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</si>
  <si>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</si>
  <si>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</si>
  <si>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</si>
  <si>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</si>
  <si>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</si>
  <si>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</si>
  <si>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</si>
  <si>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</si>
  <si>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</si>
  <si>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</si>
  <si>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</si>
  <si>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</si>
  <si>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</si>
  <si>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</si>
  <si>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</si>
  <si>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</si>
  <si>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</si>
  <si>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</si>
  <si>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</si>
  <si>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</si>
  <si>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</si>
  <si>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</si>
  <si>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</si>
  <si>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</si>
  <si>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</si>
  <si>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</si>
  <si>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</si>
  <si>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</si>
  <si>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</si>
  <si>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</si>
  <si>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</si>
  <si>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</si>
  <si>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</si>
  <si>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</si>
  <si>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</si>
  <si>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</si>
  <si>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</si>
  <si>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</si>
  <si>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</si>
  <si>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</si>
  <si>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</si>
  <si>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</si>
  <si>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</si>
  <si>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</si>
  <si>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</si>
  <si>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</si>
  <si>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</si>
  <si>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</si>
  <si>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</si>
  <si>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</si>
  <si>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</si>
  <si>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</si>
  <si>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</si>
  <si>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</si>
  <si>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</si>
  <si>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</si>
  <si>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</si>
  <si>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</si>
  <si>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</si>
  <si>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</si>
  <si>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</si>
  <si>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</si>
  <si>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</si>
  <si>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</si>
  <si>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</si>
  <si>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</si>
  <si>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</si>
  <si>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</si>
  <si>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</si>
  <si>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</si>
  <si>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</si>
  <si>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</si>
  <si>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</si>
  <si>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</si>
  <si>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</si>
  <si>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</si>
  <si>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</si>
  <si>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</si>
  <si>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</si>
  <si>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</si>
  <si>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</si>
  <si>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</si>
  <si>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</si>
  <si>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</si>
  <si>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</si>
  <si>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</si>
  <si>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</si>
  <si>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</si>
  <si>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</si>
  <si>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</si>
  <si>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</si>
  <si>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</si>
  <si>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</si>
  <si>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</si>
  <si>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</si>
  <si>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</si>
  <si>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</si>
  <si>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</si>
  <si>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</si>
  <si>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</si>
  <si>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</si>
  <si>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</si>
  <si>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</si>
  <si>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</si>
  <si>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</si>
  <si>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</si>
  <si>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</si>
  <si>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</si>
  <si>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</si>
  <si>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</si>
  <si>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</si>
  <si>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</si>
  <si>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</si>
  <si>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</si>
  <si>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</si>
  <si>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</si>
  <si>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</si>
  <si>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</si>
  <si>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</si>
  <si>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</si>
  <si>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</si>
  <si>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</si>
  <si>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</si>
  <si>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</si>
  <si>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</si>
  <si>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</si>
  <si>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</si>
  <si>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</si>
  <si>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</si>
  <si>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</si>
  <si>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</si>
  <si>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</si>
  <si>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</si>
  <si>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</si>
  <si>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</si>
  <si>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</si>
  <si>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</si>
  <si>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</si>
  <si>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</si>
  <si>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</si>
  <si>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</si>
  <si>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</si>
  <si>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</si>
  <si>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</si>
  <si>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</si>
  <si>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</si>
  <si>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</si>
  <si>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</si>
  <si>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</si>
  <si>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</si>
  <si>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</si>
  <si>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</si>
  <si>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</si>
  <si>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</si>
  <si>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</si>
  <si>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</si>
  <si>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</si>
  <si>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</si>
  <si>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</si>
  <si>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</si>
  <si>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</si>
  <si>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</si>
  <si>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</si>
  <si>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</si>
  <si>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</si>
  <si>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</si>
  <si>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</si>
  <si>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</si>
  <si>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</si>
  <si>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</si>
  <si>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</si>
  <si>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</si>
  <si>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</si>
  <si>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</si>
  <si>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</si>
  <si>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</si>
  <si>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</si>
  <si>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</si>
  <si>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</si>
  <si>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</si>
  <si>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</si>
  <si>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</si>
  <si>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</si>
  <si>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</si>
  <si>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</si>
  <si>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</si>
  <si>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</si>
  <si>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</si>
  <si>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</si>
  <si>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</si>
  <si>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</si>
  <si>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</si>
  <si>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</si>
  <si>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</si>
  <si>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</si>
  <si>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</si>
  <si>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</si>
  <si>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</si>
  <si>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</si>
  <si>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</si>
  <si>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</si>
  <si>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</si>
  <si>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</si>
  <si>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</si>
  <si>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</si>
  <si>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</si>
  <si>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</si>
  <si>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</si>
  <si>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</si>
  <si>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</si>
  <si>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</si>
  <si>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</si>
  <si>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</si>
  <si>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</si>
  <si>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</si>
  <si>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</si>
  <si>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</si>
  <si>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</si>
  <si>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</si>
  <si>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</si>
  <si>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</si>
  <si>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</si>
  <si>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</si>
  <si>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</si>
  <si>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</si>
  <si>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</si>
  <si>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</si>
  <si>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</si>
  <si>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</si>
  <si>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</si>
  <si>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</si>
  <si>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</si>
  <si>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</si>
  <si>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</si>
  <si>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</si>
  <si>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</si>
  <si>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</si>
  <si>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</si>
  <si>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</si>
  <si>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</si>
  <si>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</si>
  <si>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</si>
  <si>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</si>
  <si>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</si>
  <si>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</si>
  <si>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</si>
  <si>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</si>
  <si>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</si>
  <si>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</si>
  <si>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</si>
  <si>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</si>
  <si>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</si>
  <si>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</si>
  <si>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</si>
  <si>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</si>
  <si>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</si>
  <si>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</si>
  <si>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</si>
  <si>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</si>
  <si>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</si>
  <si>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</si>
  <si>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</si>
  <si>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</si>
  <si>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</si>
  <si>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</si>
  <si>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</si>
  <si>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</si>
  <si>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</si>
  <si>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</si>
  <si>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</si>
  <si>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</si>
  <si>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</si>
  <si>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</si>
  <si>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</si>
  <si>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</si>
  <si>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</si>
  <si>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</si>
  <si>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</si>
  <si>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</si>
  <si>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</si>
  <si>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</si>
  <si>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</si>
  <si>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</si>
  <si>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</si>
  <si>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</si>
  <si>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</si>
  <si>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</si>
  <si>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</si>
  <si>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</si>
  <si>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</si>
  <si>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</si>
  <si>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</si>
  <si>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</si>
  <si>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</si>
  <si>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</si>
  <si>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</si>
  <si>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</si>
  <si>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</si>
  <si>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</si>
  <si>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</si>
  <si>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</si>
  <si>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</si>
  <si>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</si>
  <si>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</si>
  <si>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</si>
  <si>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</si>
  <si>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</si>
  <si>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</si>
  <si>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</si>
  <si>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</si>
  <si>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</si>
  <si>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</si>
  <si>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</si>
  <si>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</si>
  <si>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</si>
  <si>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</si>
  <si>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</si>
  <si>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</si>
  <si>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</si>
  <si>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</si>
  <si>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</si>
  <si>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</si>
  <si>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</si>
  <si>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</si>
  <si>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</si>
  <si>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</si>
  <si>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</si>
  <si>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</si>
  <si>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</si>
  <si>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</si>
  <si>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</si>
  <si>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</si>
  <si>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</si>
  <si>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</si>
  <si>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</si>
  <si>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</si>
  <si>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</si>
  <si>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</si>
  <si>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</si>
  <si>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</si>
  <si>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</si>
  <si>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</si>
  <si>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</si>
  <si>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</si>
  <si>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</si>
  <si>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</si>
  <si>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</si>
  <si>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</si>
  <si>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</si>
  <si>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</si>
  <si>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</si>
  <si>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</si>
  <si>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</si>
  <si>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</si>
  <si>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</si>
  <si>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</si>
  <si>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</si>
  <si>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</si>
  <si>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</si>
  <si>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</si>
  <si>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</si>
  <si>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</si>
  <si>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</si>
  <si>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</si>
  <si>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</si>
  <si>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</si>
  <si>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</si>
  <si>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</si>
  <si>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</si>
  <si>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</si>
  <si>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</si>
  <si>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</si>
  <si>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</si>
  <si>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</si>
  <si>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</si>
  <si>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</si>
  <si>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</si>
  <si>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</si>
  <si>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</si>
  <si>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</si>
  <si>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</si>
  <si>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</si>
  <si>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</si>
  <si>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</si>
  <si>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</si>
  <si>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</si>
  <si>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</si>
  <si>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</si>
  <si>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</si>
  <si>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</si>
  <si>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</si>
  <si>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</si>
  <si>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</si>
  <si>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</si>
  <si>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</si>
  <si>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</si>
  <si>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</si>
  <si>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</si>
  <si>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</si>
  <si>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</si>
  <si>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</si>
  <si>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</si>
  <si>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</si>
  <si>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</si>
  <si>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</si>
  <si>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</si>
  <si>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</si>
  <si>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</si>
  <si>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</si>
  <si>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</si>
  <si>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</si>
  <si>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</si>
  <si>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</si>
  <si>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</si>
  <si>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</si>
  <si>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</si>
  <si>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</si>
  <si>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</si>
  <si>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</si>
  <si>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</si>
  <si>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</si>
  <si>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</si>
  <si>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</si>
  <si>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</si>
  <si>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</si>
  <si>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</si>
  <si>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</si>
  <si>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</si>
  <si>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</si>
  <si>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</si>
  <si>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</si>
  <si>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</si>
  <si>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</si>
  <si>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</si>
  <si>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</si>
  <si>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</si>
  <si>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</si>
  <si>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</si>
  <si>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</si>
  <si>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</si>
  <si>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</si>
  <si>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</si>
  <si>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</si>
  <si>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</si>
  <si>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</si>
  <si>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</si>
  <si>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</si>
  <si>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</si>
  <si>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</si>
  <si>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</si>
  <si>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</si>
  <si>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</si>
  <si>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</si>
  <si>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</si>
  <si>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</si>
  <si>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</si>
  <si>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</si>
  <si>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</si>
  <si>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</si>
  <si>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</si>
  <si>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</si>
  <si>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</si>
  <si>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</si>
  <si>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</si>
  <si>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</si>
  <si>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</si>
  <si>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</si>
  <si>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</si>
  <si>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</si>
  <si>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</si>
  <si>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</si>
  <si>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</si>
  <si>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</si>
  <si>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</si>
  <si>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</si>
  <si>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</si>
  <si>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</si>
  <si>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</si>
  <si>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</si>
  <si>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</si>
  <si>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</si>
  <si>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</si>
  <si>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</si>
  <si>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</si>
  <si>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</si>
  <si>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</si>
  <si>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</si>
  <si>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</si>
  <si>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</si>
  <si>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</si>
  <si>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</si>
  <si>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</si>
  <si>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</si>
  <si>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</si>
  <si>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</si>
  <si>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</si>
  <si>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</si>
  <si>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</si>
  <si>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</si>
  <si>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</si>
  <si>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</si>
  <si>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</si>
  <si>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</si>
  <si>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</si>
  <si>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</si>
  <si>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</si>
  <si>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</si>
  <si>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</si>
  <si>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</si>
  <si>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</si>
  <si>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</si>
  <si>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</si>
  <si>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</si>
  <si>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</si>
  <si>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</si>
  <si>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</si>
  <si>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</si>
  <si>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</si>
  <si>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</si>
  <si>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</si>
  <si>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</si>
  <si>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</si>
  <si>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</si>
  <si>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</si>
  <si>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</si>
  <si>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</si>
  <si>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</si>
  <si>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</si>
  <si>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</si>
  <si>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</si>
  <si>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</si>
  <si>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</si>
  <si>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</si>
  <si>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</si>
  <si>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</si>
  <si>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</si>
  <si>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</si>
  <si>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</si>
  <si>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</si>
  <si>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</si>
  <si>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</si>
  <si>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</si>
  <si>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</si>
  <si>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</si>
  <si>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</si>
  <si>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</si>
  <si>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</si>
  <si>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</si>
  <si>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</si>
  <si>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</si>
  <si>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</si>
  <si>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</si>
  <si>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</si>
  <si>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</si>
  <si>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</si>
  <si>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</si>
  <si>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</si>
  <si>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</si>
  <si>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</si>
  <si>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</si>
  <si>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</si>
  <si>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</si>
  <si>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</si>
  <si>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</si>
  <si>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</si>
  <si>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</si>
  <si>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</si>
  <si>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</si>
  <si>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</si>
  <si>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</si>
  <si>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</si>
  <si>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</si>
  <si>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</si>
  <si>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</si>
  <si>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</si>
  <si>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</si>
  <si>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</si>
  <si>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</si>
  <si>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</si>
  <si>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</si>
  <si>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</si>
  <si>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</si>
  <si>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</si>
  <si>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</si>
  <si>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</si>
  <si>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</si>
  <si>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</si>
  <si>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</si>
  <si>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</si>
  <si>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</si>
  <si>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</si>
  <si>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</si>
  <si>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</si>
  <si>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</si>
  <si>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</si>
  <si>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</si>
  <si>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</si>
  <si>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</si>
  <si>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</si>
  <si>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</si>
  <si>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</si>
  <si>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</si>
  <si>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</si>
  <si>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</si>
  <si>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</si>
  <si>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</si>
  <si>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</si>
  <si>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</si>
  <si>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</si>
  <si>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</si>
  <si>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</si>
  <si>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</si>
  <si>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</si>
  <si>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</si>
  <si>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</si>
  <si>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</si>
  <si>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</si>
  <si>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</si>
  <si>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</si>
  <si>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</si>
  <si>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</si>
  <si>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</si>
  <si>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</si>
  <si>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</si>
  <si>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</si>
  <si>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</si>
  <si>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</si>
  <si>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</si>
  <si>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</si>
  <si>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</si>
  <si>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</si>
  <si>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</si>
  <si>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</si>
  <si>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</si>
  <si>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</si>
  <si>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</si>
  <si>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</si>
  <si>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</si>
  <si>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</si>
  <si>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</si>
  <si>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</si>
  <si>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</si>
  <si>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</si>
  <si>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</si>
  <si>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</si>
  <si>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</si>
  <si>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</si>
  <si>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</si>
  <si>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</si>
  <si>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</si>
  <si>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</si>
  <si>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</si>
  <si>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</si>
  <si>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</si>
  <si>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</si>
  <si>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</si>
  <si>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</si>
  <si>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</si>
  <si>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</si>
  <si>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</si>
  <si>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</si>
  <si>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</si>
  <si>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</si>
  <si>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</si>
  <si>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</si>
  <si>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</si>
  <si>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</si>
  <si>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</si>
  <si>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</si>
  <si>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</si>
  <si>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</si>
  <si>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</si>
  <si>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</si>
  <si>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</si>
  <si>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</si>
  <si>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</si>
  <si>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</si>
  <si>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</si>
  <si>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</si>
  <si>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</si>
  <si>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</si>
  <si>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</si>
  <si>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</si>
  <si>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</si>
  <si>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</si>
  <si>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</si>
  <si>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</si>
  <si>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</si>
  <si>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</si>
  <si>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</si>
  <si>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</si>
  <si>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</si>
  <si>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</si>
  <si>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</si>
  <si>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</si>
  <si>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</si>
  <si>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</si>
  <si>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</si>
  <si>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</si>
  <si>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</si>
  <si>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</si>
  <si>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</si>
  <si>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</si>
  <si>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</si>
  <si>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</si>
  <si>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</si>
  <si>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</si>
  <si>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</si>
  <si>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</si>
  <si>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</si>
  <si>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</si>
  <si>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</si>
  <si>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</si>
  <si>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</si>
  <si>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</si>
  <si>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</si>
  <si>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</si>
  <si>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</si>
  <si>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</si>
  <si>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</si>
  <si>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</si>
  <si>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</si>
  <si>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</si>
  <si>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</si>
  <si>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</si>
  <si>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</si>
  <si>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</si>
  <si>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</si>
  <si>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</si>
  <si>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</si>
  <si>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</si>
  <si>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</si>
  <si>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</si>
  <si>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</si>
  <si>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</si>
  <si>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</si>
  <si>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</si>
  <si>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</si>
  <si>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</si>
  <si>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</si>
  <si>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</si>
  <si>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</si>
  <si>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</si>
  <si>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</si>
  <si>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</si>
  <si>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</si>
  <si>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</si>
  <si>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</si>
  <si>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</si>
  <si>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</si>
  <si>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</si>
  <si>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</si>
  <si>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</si>
  <si>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</si>
  <si>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</si>
  <si>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</si>
  <si>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</si>
  <si>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</si>
  <si>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</si>
  <si>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</si>
  <si>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</si>
  <si>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</si>
  <si>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</si>
  <si>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</si>
  <si>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</si>
  <si>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</si>
  <si>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</si>
  <si>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</si>
  <si>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</si>
  <si>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</si>
  <si>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</si>
  <si>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</si>
  <si>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</si>
  <si>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</si>
  <si>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</si>
  <si>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</si>
  <si>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</si>
  <si>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</si>
  <si>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</si>
  <si>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</si>
  <si>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</si>
  <si>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</si>
  <si>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</si>
  <si>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</si>
  <si>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</si>
  <si>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</si>
  <si>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</si>
  <si>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</si>
  <si>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</si>
  <si>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</si>
  <si>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</si>
  <si>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</si>
  <si>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</si>
  <si>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</si>
  <si>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</si>
  <si>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</si>
  <si>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</si>
  <si>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</si>
  <si>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</si>
  <si>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</si>
  <si>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</si>
  <si>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</si>
  <si>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</si>
  <si>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</si>
  <si>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</si>
  <si>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</si>
  <si>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</si>
  <si>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</si>
  <si>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</si>
  <si>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</si>
  <si>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</si>
  <si>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</si>
  <si>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</si>
  <si>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</si>
  <si>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</si>
  <si>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</si>
  <si>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</si>
  <si>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</si>
  <si>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</si>
  <si>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</si>
  <si>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</si>
  <si>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</si>
  <si>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</si>
  <si>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</si>
  <si>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</si>
  <si>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</si>
  <si>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</si>
  <si>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</si>
  <si>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</si>
  <si>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</si>
  <si>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</si>
  <si>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</si>
  <si>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</si>
  <si>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</si>
  <si>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</si>
  <si>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</si>
  <si>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</si>
  <si>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</si>
  <si>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</si>
  <si>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</si>
  <si>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</si>
  <si>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</si>
  <si>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</si>
  <si>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</si>
  <si>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</si>
  <si>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</si>
  <si>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</si>
  <si>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</si>
  <si>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</si>
  <si>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</si>
  <si>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</si>
  <si>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</si>
  <si>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</si>
  <si>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</si>
  <si>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</si>
  <si>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</si>
  <si>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</si>
  <si>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</si>
  <si>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</si>
  <si>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</si>
  <si>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</si>
  <si>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</si>
  <si>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</si>
  <si>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</si>
  <si>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</si>
  <si>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</si>
  <si>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</si>
  <si>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</si>
  <si>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</si>
  <si>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</si>
  <si>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</si>
  <si>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</si>
  <si>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</si>
  <si>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</si>
  <si>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</si>
  <si>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</si>
  <si>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</si>
  <si>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</si>
  <si>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</si>
  <si>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</si>
  <si>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</si>
  <si>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</si>
  <si>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</si>
  <si>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</si>
  <si>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</si>
  <si>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</si>
  <si>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</si>
  <si>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</si>
  <si>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</si>
  <si>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</si>
  <si>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</si>
  <si>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</si>
  <si>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</si>
  <si>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</si>
  <si>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</si>
  <si>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</si>
  <si>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</si>
  <si>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</si>
  <si>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</si>
  <si>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</si>
  <si>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</si>
  <si>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</si>
  <si>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</si>
  <si>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</si>
  <si>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</si>
  <si>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</si>
  <si>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</si>
  <si>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</si>
  <si>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</si>
  <si>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</si>
  <si>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</si>
  <si>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</si>
  <si>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</si>
  <si>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</si>
  <si>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</si>
  <si>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</si>
  <si>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</si>
  <si>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</si>
  <si>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</si>
  <si>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</si>
  <si>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</si>
  <si>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</si>
  <si>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</si>
  <si>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</si>
  <si>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</si>
  <si>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</si>
  <si>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</si>
  <si>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</si>
  <si>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</si>
  <si>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</si>
  <si>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</si>
  <si>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</si>
  <si>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</si>
  <si>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</si>
  <si>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</si>
  <si>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</si>
  <si>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</si>
  <si>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</si>
  <si>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</si>
  <si>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</si>
  <si>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</si>
  <si>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</si>
  <si>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</si>
  <si>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</si>
  <si>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</si>
  <si>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</si>
  <si>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</si>
  <si>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</si>
  <si>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</si>
  <si>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</si>
  <si>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</si>
  <si>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</si>
  <si>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</si>
  <si>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</si>
  <si>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</si>
  <si>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</si>
  <si>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</si>
  <si>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</si>
  <si>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</si>
  <si>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</si>
  <si>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</si>
  <si>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</si>
  <si>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</si>
  <si>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</si>
  <si>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</si>
  <si>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</si>
  <si>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</si>
  <si>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</si>
  <si>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</si>
  <si>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</si>
  <si>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</si>
  <si>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</si>
  <si>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</si>
  <si>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</si>
  <si>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</si>
  <si>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</si>
  <si>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</si>
  <si>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</si>
  <si>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</si>
  <si>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</si>
  <si>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</si>
  <si>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</si>
  <si>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</si>
  <si>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</si>
  <si>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</si>
  <si>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</si>
  <si>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</si>
  <si>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</si>
  <si>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</si>
  <si>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</si>
  <si>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</si>
  <si>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</si>
  <si>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</si>
  <si>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</si>
  <si>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</si>
  <si>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</si>
  <si>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</si>
  <si>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</si>
  <si>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</si>
  <si>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</si>
  <si>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</si>
  <si>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</si>
  <si>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</si>
  <si>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</si>
  <si>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</si>
  <si>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</si>
  <si>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</si>
  <si>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</si>
  <si>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</si>
  <si>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</si>
  <si>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</si>
  <si>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</si>
  <si>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</si>
  <si>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</si>
  <si>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</si>
  <si>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</si>
  <si>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</si>
  <si>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</si>
  <si>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</si>
  <si>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</si>
  <si>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</si>
  <si>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</si>
  <si>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</si>
  <si>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</si>
  <si>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</si>
  <si>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</si>
  <si>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</si>
  <si>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</si>
  <si>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</si>
  <si>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</si>
  <si>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</si>
  <si>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</si>
  <si>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</si>
  <si>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</si>
  <si>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</si>
  <si>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</si>
  <si>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</si>
  <si>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</si>
  <si>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</si>
  <si>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</si>
  <si>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</si>
  <si>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</si>
  <si>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</si>
  <si>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</si>
  <si>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</si>
  <si>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</si>
  <si>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</si>
  <si>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</si>
  <si>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</si>
  <si>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</si>
  <si>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</si>
  <si>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</si>
  <si>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</si>
  <si>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</si>
  <si>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</si>
  <si>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</si>
  <si>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</si>
  <si>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</si>
  <si>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</si>
  <si>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</si>
  <si>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</si>
  <si>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</si>
  <si>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</si>
  <si>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</si>
  <si>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</si>
  <si>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</si>
  <si>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</si>
  <si>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</si>
  <si>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</si>
  <si>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</si>
  <si>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</si>
  <si>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</si>
  <si>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</si>
  <si>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</si>
  <si>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</si>
  <si>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</si>
  <si>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</si>
  <si>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</si>
  <si>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</si>
  <si>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</si>
  <si>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</si>
  <si>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</si>
  <si>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</si>
  <si>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</si>
  <si>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</si>
  <si>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</si>
  <si>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</si>
  <si>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</si>
  <si>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</si>
  <si>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</si>
  <si>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</si>
  <si>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</si>
  <si>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</si>
  <si>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</si>
  <si>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</si>
  <si>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</si>
  <si>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</si>
  <si>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</si>
  <si>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</si>
  <si>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</si>
  <si>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</si>
  <si>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</si>
  <si>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</si>
  <si>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</si>
  <si>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</si>
  <si>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</si>
  <si>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</si>
  <si>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</si>
  <si>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</si>
  <si>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</si>
  <si>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</si>
  <si>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</si>
  <si>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</si>
  <si>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</si>
  <si>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</si>
  <si>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</si>
  <si>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</si>
  <si>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</si>
  <si>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</si>
  <si>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</si>
  <si>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</si>
  <si>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</si>
  <si>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</si>
  <si>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</si>
  <si>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</si>
  <si>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</si>
  <si>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</si>
  <si>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</si>
  <si>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</si>
  <si>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</si>
  <si>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</si>
  <si>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</si>
  <si>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</si>
  <si>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</si>
  <si>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</si>
  <si>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</si>
  <si>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</si>
  <si>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</si>
  <si>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</si>
  <si>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</si>
  <si>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</si>
  <si>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</si>
  <si>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</si>
  <si>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</si>
  <si>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</si>
  <si>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</si>
  <si>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</si>
  <si>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</si>
  <si>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</si>
  <si>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</si>
  <si>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</si>
  <si>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</si>
  <si>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</si>
  <si>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</si>
  <si>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</si>
  <si>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</si>
  <si>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</si>
  <si>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</si>
  <si>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</si>
  <si>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</si>
  <si>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</si>
  <si>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</si>
  <si>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</si>
  <si>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</si>
  <si>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</si>
  <si>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</si>
  <si>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</si>
  <si>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</si>
  <si>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</si>
  <si>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</si>
  <si>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</si>
  <si>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</si>
  <si>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</si>
  <si>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</si>
  <si>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</si>
  <si>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</si>
  <si>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</si>
  <si>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</si>
  <si>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</si>
  <si>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</si>
  <si>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</si>
  <si>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</si>
  <si>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</si>
  <si>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</si>
  <si>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</si>
  <si>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</si>
  <si>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</si>
  <si>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</si>
  <si>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</si>
  <si>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</si>
  <si>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</si>
  <si>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</si>
  <si>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</si>
  <si>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</si>
  <si>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</si>
  <si>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</si>
  <si>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</si>
  <si>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</si>
  <si>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</si>
  <si>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</si>
  <si>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</si>
  <si>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</si>
  <si>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</si>
  <si>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</si>
  <si>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</si>
  <si>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</si>
  <si>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</si>
  <si>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</si>
  <si>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</si>
  <si>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</si>
  <si>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</si>
  <si>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</si>
  <si>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</si>
  <si>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</si>
  <si>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</si>
  <si>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</si>
  <si>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</si>
  <si>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</si>
  <si>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</si>
  <si>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</si>
  <si>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</si>
  <si>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</si>
  <si>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</si>
  <si>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</si>
  <si>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</si>
  <si>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</si>
  <si>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</si>
  <si>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</si>
  <si>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</si>
  <si>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</si>
  <si>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</si>
  <si>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</si>
  <si>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</si>
  <si>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</si>
  <si>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</si>
  <si>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</si>
  <si>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</si>
  <si>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</si>
  <si>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</si>
  <si>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</si>
  <si>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</si>
  <si>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</si>
  <si>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</si>
  <si>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</si>
  <si>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</si>
  <si>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</si>
  <si>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</si>
  <si>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</si>
  <si>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</si>
  <si>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</si>
  <si>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</si>
  <si>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</si>
  <si>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</si>
  <si>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</si>
  <si>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</si>
  <si>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</si>
  <si>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</si>
  <si>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</si>
  <si>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</si>
  <si>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</si>
  <si>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</si>
  <si>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</si>
  <si>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</si>
  <si>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</si>
  <si>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</si>
  <si>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</si>
  <si>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</si>
  <si>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</si>
  <si>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</si>
  <si>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</si>
  <si>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</si>
  <si>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</si>
  <si>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</si>
  <si>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</si>
  <si>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</si>
  <si>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</si>
  <si>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</si>
  <si>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</si>
  <si>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</si>
  <si>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</si>
  <si>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</si>
  <si>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</si>
  <si>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</si>
  <si>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</si>
  <si>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</si>
  <si>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</si>
  <si>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</si>
  <si>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</si>
  <si>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</si>
  <si>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</si>
  <si>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</si>
  <si>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</si>
  <si>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</si>
  <si>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</si>
  <si>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</si>
  <si>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</si>
  <si>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</si>
  <si>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</si>
  <si>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</si>
  <si>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</si>
  <si>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</si>
  <si>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</si>
  <si>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</si>
  <si>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</si>
  <si>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</si>
  <si>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</si>
  <si>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</si>
  <si>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</si>
  <si>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</si>
  <si>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</si>
  <si>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</si>
  <si>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</si>
  <si>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</si>
  <si>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</si>
  <si>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</si>
  <si>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</si>
  <si>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</si>
  <si>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</si>
  <si>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</si>
  <si>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</si>
  <si>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</si>
  <si>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</si>
  <si>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</si>
  <si>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</si>
  <si>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</si>
  <si>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</si>
  <si>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</si>
  <si>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</si>
  <si>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</si>
  <si>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</si>
  <si>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</si>
  <si>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</si>
  <si>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</si>
  <si>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</si>
  <si>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</si>
  <si>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</si>
  <si>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</si>
  <si>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</si>
  <si>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</si>
  <si>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</si>
  <si>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</si>
  <si>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</si>
  <si>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</si>
  <si>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</si>
  <si>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</si>
  <si>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</si>
  <si>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</si>
  <si>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</si>
  <si>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</si>
  <si>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</si>
  <si>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</si>
  <si>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</si>
  <si>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</si>
  <si>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</si>
  <si>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</si>
  <si>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</si>
  <si>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</si>
  <si>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</si>
  <si>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</si>
  <si>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</si>
  <si>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</si>
  <si>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</si>
  <si>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</si>
  <si>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</si>
  <si>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</si>
  <si>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</si>
  <si>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</si>
  <si>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</si>
  <si>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</si>
  <si>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</si>
  <si>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</si>
  <si>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</si>
  <si>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</si>
  <si>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</si>
  <si>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</si>
  <si>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</si>
  <si>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</si>
  <si>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</si>
  <si>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</si>
  <si>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</si>
  <si>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</si>
  <si>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</si>
  <si>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</si>
  <si>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</si>
  <si>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</si>
  <si>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</si>
  <si>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</si>
  <si>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</si>
  <si>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</si>
  <si>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</si>
  <si>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</si>
  <si>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</si>
  <si>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</si>
  <si>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</si>
  <si>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</si>
  <si>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</si>
  <si>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</si>
  <si>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</si>
  <si>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</si>
  <si>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</si>
  <si>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</si>
  <si>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</si>
  <si>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</si>
  <si>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</si>
  <si>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</si>
  <si>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</si>
  <si>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</si>
  <si>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</si>
  <si>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</si>
  <si>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</si>
  <si>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</si>
  <si>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</si>
  <si>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</si>
  <si>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</si>
  <si>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</si>
  <si>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</si>
  <si>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</si>
  <si>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</si>
  <si>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</si>
  <si>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</si>
  <si>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</si>
  <si>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</si>
  <si>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</si>
  <si>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</si>
  <si>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</si>
  <si>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</si>
  <si>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</si>
  <si>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</si>
  <si>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</si>
  <si>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</si>
  <si>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</si>
  <si>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</si>
  <si>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</si>
  <si>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</si>
  <si>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</si>
  <si>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</si>
  <si>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</si>
  <si>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</si>
  <si>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</si>
  <si>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</si>
  <si>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</si>
  <si>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</si>
  <si>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</si>
  <si>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</si>
  <si>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</si>
  <si>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</si>
  <si>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</si>
  <si>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</si>
  <si>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</si>
  <si>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</si>
  <si>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</si>
  <si>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</si>
  <si>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</si>
  <si>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</si>
  <si>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</si>
  <si>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</si>
  <si>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</si>
  <si>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</si>
  <si>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</si>
  <si>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</si>
  <si>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</si>
  <si>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</si>
  <si>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</si>
  <si>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</si>
  <si>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</si>
  <si>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</si>
  <si>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</si>
  <si>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</si>
  <si>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</si>
  <si>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</si>
  <si>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</si>
  <si>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</si>
  <si>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</si>
  <si>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</si>
  <si>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</si>
  <si>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</si>
  <si>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</si>
  <si>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</si>
  <si>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</si>
  <si>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</si>
  <si>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</si>
  <si>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</si>
  <si>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</si>
  <si>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</si>
  <si>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</si>
  <si>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</si>
  <si>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</si>
  <si>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</si>
  <si>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</si>
  <si>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</si>
  <si>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</si>
  <si>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</si>
  <si>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</si>
  <si>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</si>
  <si>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</si>
  <si>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</si>
  <si>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</si>
  <si>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</si>
  <si>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</si>
  <si>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</si>
  <si>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</si>
  <si>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</si>
  <si>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</si>
  <si>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</si>
  <si>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</si>
  <si>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</si>
  <si>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</si>
  <si>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</si>
  <si>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</si>
  <si>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</si>
  <si>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</si>
  <si>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</si>
  <si>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</si>
  <si>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</si>
  <si>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</si>
  <si>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</si>
  <si>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</si>
  <si>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</si>
  <si>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</si>
  <si>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</si>
  <si>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</si>
  <si>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</si>
  <si>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</si>
  <si>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</si>
  <si>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</si>
  <si>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</si>
  <si>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</si>
  <si>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</si>
  <si>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</si>
  <si>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</si>
  <si>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</si>
  <si>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</si>
  <si>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</si>
  <si>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</si>
  <si>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</si>
  <si>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</si>
  <si>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</si>
  <si>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</si>
  <si>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</si>
  <si>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</si>
  <si>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</si>
  <si>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</si>
  <si>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</si>
  <si>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</si>
  <si>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</si>
  <si>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</si>
  <si>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</si>
  <si>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</si>
  <si>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</si>
  <si>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</si>
  <si>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</si>
  <si>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</si>
  <si>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</si>
  <si>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</si>
  <si>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</si>
  <si>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</si>
  <si>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</si>
  <si>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</si>
  <si>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</si>
  <si>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</si>
  <si>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</si>
  <si>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</si>
  <si>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</si>
  <si>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</si>
  <si>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</si>
  <si>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</si>
  <si>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</si>
  <si>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</si>
  <si>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</si>
  <si>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</si>
  <si>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</si>
  <si>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</si>
  <si>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</si>
  <si>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</si>
  <si>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</si>
  <si>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</si>
  <si>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</si>
  <si>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</si>
  <si>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</si>
  <si>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</si>
  <si>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</si>
  <si>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</si>
  <si>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</si>
  <si>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</si>
  <si>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</si>
  <si>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</si>
  <si>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</si>
  <si>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</si>
  <si>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</si>
  <si>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</si>
  <si>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</si>
  <si>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</si>
  <si>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</si>
  <si>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</si>
  <si>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</si>
  <si>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</si>
  <si>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</si>
  <si>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</si>
  <si>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</si>
  <si>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</si>
  <si>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</si>
  <si>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</si>
  <si>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</si>
  <si>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</si>
  <si>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</si>
  <si>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</si>
  <si>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</si>
  <si>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</si>
  <si>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</si>
  <si>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</si>
  <si>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</si>
  <si>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</si>
  <si>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</si>
  <si>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</si>
  <si>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</si>
  <si>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</si>
  <si>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</si>
  <si>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</si>
  <si>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</si>
  <si>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</si>
  <si>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</si>
  <si>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</si>
  <si>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</si>
  <si>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</si>
  <si>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</si>
  <si>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</si>
  <si>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</si>
  <si>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</si>
  <si>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</si>
  <si>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</si>
  <si>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</si>
  <si>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</si>
  <si>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</si>
  <si>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</si>
  <si>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</si>
  <si>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</si>
  <si>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</si>
  <si>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</si>
  <si>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</si>
  <si>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</si>
  <si>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</si>
  <si>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</si>
  <si>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</si>
  <si>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</si>
  <si>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</si>
  <si>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</si>
  <si>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</si>
  <si>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</si>
  <si>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</si>
  <si>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</si>
  <si>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</si>
  <si>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</si>
  <si>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</si>
  <si>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</si>
  <si>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</si>
  <si>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</si>
  <si>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</si>
  <si>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</si>
  <si>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</si>
  <si>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</si>
  <si>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</si>
  <si>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</si>
  <si>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</si>
  <si>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</si>
  <si>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</si>
  <si>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</si>
  <si>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</si>
  <si>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</si>
  <si>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</si>
  <si>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</si>
  <si>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</si>
  <si>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</si>
  <si>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</si>
  <si>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</si>
  <si>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</si>
  <si>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</si>
  <si>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</si>
  <si>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</si>
  <si>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</si>
  <si>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</si>
  <si>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</si>
  <si>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</si>
  <si>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</si>
  <si>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</si>
  <si>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</si>
  <si>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</si>
  <si>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</si>
  <si>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</si>
  <si>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</si>
  <si>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</si>
  <si>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</si>
  <si>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</si>
  <si>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</si>
  <si>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</si>
  <si>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</si>
  <si>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</si>
  <si>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</si>
  <si>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</si>
  <si>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</si>
  <si>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</si>
  <si>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</si>
  <si>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</si>
  <si>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</si>
  <si>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</si>
  <si>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</si>
  <si>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</si>
  <si>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</si>
  <si>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</si>
  <si>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</si>
  <si>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</si>
  <si>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</si>
  <si>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</si>
  <si>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</si>
  <si>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</si>
  <si>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</si>
  <si>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</si>
  <si>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</si>
  <si>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</si>
  <si>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</si>
  <si>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</si>
  <si>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</si>
  <si>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</si>
  <si>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</si>
  <si>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</si>
  <si>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</si>
  <si>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</si>
  <si>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</si>
  <si>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</si>
  <si>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</si>
  <si>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</si>
  <si>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</si>
  <si>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</si>
  <si>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</si>
  <si>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</si>
  <si>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</si>
  <si>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</si>
  <si>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</si>
  <si>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</si>
  <si>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</si>
  <si>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</si>
  <si>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</si>
  <si>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</si>
  <si>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</si>
  <si>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</si>
  <si>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</si>
  <si>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</si>
  <si>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</si>
  <si>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</si>
  <si>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</si>
  <si>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</si>
  <si>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</si>
  <si>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</si>
  <si>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</si>
  <si>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</si>
  <si>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</si>
  <si>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</si>
  <si>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</si>
  <si>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</si>
  <si>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</si>
  <si>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</si>
  <si>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</si>
  <si>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</si>
  <si>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</si>
  <si>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</si>
  <si>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</si>
  <si>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</si>
  <si>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</si>
  <si>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</si>
  <si>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</si>
  <si>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</si>
  <si>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</si>
  <si>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</si>
  <si>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</si>
  <si>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</si>
  <si>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</si>
  <si>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</si>
  <si>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</si>
  <si>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</si>
  <si>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</si>
  <si>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</si>
  <si>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</si>
  <si>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</si>
  <si>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</si>
  <si>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</si>
  <si>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</si>
  <si>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</si>
  <si>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</si>
  <si>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</si>
  <si>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</si>
  <si>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</si>
  <si>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</si>
  <si>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</si>
  <si>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</si>
  <si>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</si>
  <si>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</si>
  <si>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</si>
  <si>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</si>
  <si>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</si>
  <si>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</si>
  <si>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</si>
  <si>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</si>
  <si>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</si>
  <si>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</si>
  <si>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</si>
  <si>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</si>
  <si>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</si>
  <si>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</si>
  <si>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</si>
  <si>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</si>
  <si>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</si>
  <si>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</si>
  <si>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</si>
  <si>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</si>
  <si>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</si>
  <si>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</si>
  <si>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</si>
  <si>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</si>
  <si>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</si>
  <si>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</si>
  <si>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</si>
  <si>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</si>
  <si>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</si>
  <si>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</si>
  <si>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</si>
  <si>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</si>
  <si>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</si>
  <si>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</si>
  <si>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</si>
  <si>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</si>
  <si>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</si>
  <si>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</si>
  <si>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</si>
  <si>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</si>
  <si>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</si>
  <si>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</si>
  <si>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</si>
  <si>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</si>
  <si>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</si>
  <si>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</si>
  <si>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</si>
  <si>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</si>
  <si>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</si>
  <si>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</si>
  <si>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</si>
  <si>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</si>
  <si>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</si>
  <si>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</si>
  <si>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</si>
  <si>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</si>
  <si>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</si>
  <si>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</si>
  <si>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</si>
  <si>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</si>
  <si>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</si>
  <si>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</si>
  <si>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</si>
  <si>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</si>
  <si>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</si>
  <si>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</si>
  <si>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</si>
  <si>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</si>
  <si>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</si>
  <si>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</si>
  <si>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</si>
  <si>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</si>
  <si>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</si>
  <si>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</si>
  <si>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</si>
  <si>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</si>
  <si>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</si>
  <si>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</si>
  <si>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</si>
  <si>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</si>
  <si>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</si>
  <si>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</si>
  <si>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</si>
  <si>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</si>
  <si>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</si>
  <si>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</si>
  <si>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</si>
  <si>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</si>
  <si>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</si>
  <si>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</si>
  <si>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</si>
  <si>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</si>
  <si>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</si>
  <si>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</si>
  <si>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</si>
  <si>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</si>
  <si>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</si>
  <si>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</si>
  <si>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</si>
  <si>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</si>
  <si>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</si>
  <si>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</si>
  <si>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</si>
  <si>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</si>
  <si>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</si>
  <si>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</si>
  <si>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</si>
  <si>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</si>
  <si>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</si>
  <si>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</si>
  <si>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</si>
  <si>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</si>
  <si>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</si>
  <si>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</si>
  <si>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</si>
  <si>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</si>
  <si>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</si>
  <si>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</si>
  <si>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</si>
  <si>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</si>
  <si>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</si>
  <si>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</si>
  <si>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</si>
  <si>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</si>
  <si>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</si>
  <si>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</si>
  <si>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</si>
  <si>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</si>
  <si>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</si>
  <si>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</si>
  <si>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</si>
  <si>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</si>
  <si>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</si>
  <si>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</si>
  <si>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</si>
  <si>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</si>
  <si>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</si>
  <si>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</si>
  <si>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</si>
  <si>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</si>
  <si>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</si>
  <si>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</si>
  <si>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</si>
  <si>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</si>
  <si>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</si>
  <si>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</si>
  <si>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</si>
  <si>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</si>
  <si>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</si>
  <si>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</si>
  <si>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</si>
  <si>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</si>
  <si>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</si>
  <si>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</si>
  <si>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</si>
  <si>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</si>
  <si>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</si>
  <si>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</si>
  <si>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</si>
  <si>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</si>
  <si>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</si>
  <si>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</si>
  <si>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</si>
  <si>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</si>
  <si>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</si>
  <si>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</si>
  <si>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</si>
  <si>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</si>
  <si>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</si>
  <si>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</si>
  <si>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</si>
  <si>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</si>
  <si>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</si>
  <si>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</si>
  <si>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</si>
  <si>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</si>
  <si>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</si>
  <si>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</si>
  <si>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</si>
  <si>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</si>
  <si>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</si>
  <si>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</si>
  <si>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</si>
  <si>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</si>
  <si>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</si>
  <si>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</si>
  <si>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</si>
  <si>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</si>
  <si>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</si>
  <si>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</si>
  <si>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</si>
  <si>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</si>
  <si>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</si>
  <si>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</si>
  <si>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</si>
  <si>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</si>
  <si>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</si>
  <si>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</si>
  <si>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</si>
  <si>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</si>
  <si>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</si>
  <si>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</si>
  <si>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</si>
  <si>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</si>
  <si>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</si>
  <si>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</si>
  <si>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</si>
  <si>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</si>
  <si>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</si>
  <si>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</si>
  <si>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</si>
  <si>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</si>
  <si>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</si>
  <si>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</si>
  <si>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</si>
  <si>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</si>
  <si>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</si>
  <si>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</si>
  <si>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</si>
  <si>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</si>
  <si>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</si>
  <si>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</si>
  <si>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</si>
  <si>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</si>
  <si>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</si>
  <si>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</si>
  <si>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</si>
  <si>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</si>
  <si>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</si>
  <si>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</si>
  <si>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</si>
  <si>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</si>
  <si>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</si>
  <si>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</si>
  <si>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</si>
  <si>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</si>
  <si>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</si>
  <si>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</si>
  <si>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</si>
  <si>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</si>
  <si>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</si>
  <si>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</si>
  <si>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</si>
  <si>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</si>
  <si>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</si>
  <si>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</si>
  <si>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</si>
  <si>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</si>
  <si>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</si>
  <si>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</si>
  <si>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</si>
  <si>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</si>
  <si>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</si>
  <si>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</si>
  <si>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</si>
  <si>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</si>
  <si>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</si>
  <si>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</si>
  <si>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</si>
  <si>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</si>
  <si>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</si>
  <si>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</si>
  <si>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</si>
  <si>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</si>
  <si>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</si>
  <si>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</si>
  <si>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</si>
  <si>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</si>
  <si>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</si>
  <si>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</si>
  <si>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</si>
  <si>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</si>
  <si>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</si>
  <si>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</si>
  <si>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</si>
  <si>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</si>
  <si>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</si>
  <si>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</si>
  <si>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</si>
  <si>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</si>
  <si>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</si>
  <si>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</si>
  <si>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</si>
  <si>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</si>
  <si>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</si>
  <si>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</si>
  <si>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</si>
  <si>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</si>
  <si>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</si>
  <si>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</si>
  <si>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</si>
  <si>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</si>
  <si>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</si>
  <si>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</si>
  <si>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</si>
  <si>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</si>
  <si>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</si>
  <si>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</si>
  <si>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</si>
  <si>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</si>
  <si>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</si>
  <si>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</si>
  <si>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</si>
  <si>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</si>
  <si>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</si>
  <si>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</si>
  <si>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</si>
  <si>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</si>
  <si>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</si>
  <si>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</si>
  <si>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</si>
  <si>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</si>
  <si>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</si>
  <si>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</si>
  <si>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</si>
  <si>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</si>
  <si>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</si>
  <si>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</si>
  <si>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</si>
  <si>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</si>
  <si>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</si>
  <si>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</si>
  <si>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</si>
  <si>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</si>
  <si>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</si>
  <si>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</si>
  <si>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</si>
  <si>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</si>
  <si>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</si>
  <si>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</si>
  <si>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</si>
  <si>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</si>
  <si>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</si>
  <si>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</si>
  <si>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</si>
  <si>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</si>
  <si>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</si>
  <si>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</si>
  <si>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</si>
  <si>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</si>
  <si>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</si>
  <si>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</si>
  <si>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</si>
  <si>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</si>
  <si>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</si>
  <si>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</si>
  <si>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</si>
  <si>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</si>
  <si>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</si>
  <si>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</si>
  <si>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</si>
  <si>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</si>
  <si>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</si>
  <si>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</si>
  <si>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</si>
  <si>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</si>
  <si>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</si>
  <si>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</si>
  <si>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</si>
  <si>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</si>
  <si>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</si>
  <si>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</si>
  <si>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</si>
  <si>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</si>
  <si>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</si>
  <si>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</si>
  <si>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</si>
  <si>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</si>
  <si>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</si>
  <si>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</si>
  <si>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</si>
  <si>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</si>
  <si>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</si>
  <si>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</si>
  <si>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</si>
  <si>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</si>
  <si>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</si>
  <si>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</si>
  <si>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</si>
  <si>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</si>
  <si>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</si>
  <si>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</si>
  <si>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</si>
  <si>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</si>
  <si>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</si>
  <si>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</si>
  <si>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</si>
  <si>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</si>
  <si>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</si>
  <si>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</si>
  <si>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</si>
  <si>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</si>
  <si>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</si>
  <si>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</si>
  <si>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</si>
  <si>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</si>
  <si>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</si>
  <si>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</si>
  <si>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</si>
  <si>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</si>
  <si>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</si>
  <si>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</si>
  <si>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</si>
  <si>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</si>
  <si>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</si>
  <si>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</si>
  <si>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</si>
  <si>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</si>
  <si>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</si>
  <si>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</si>
  <si>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</si>
  <si>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</si>
  <si>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</si>
  <si>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</si>
  <si>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</si>
  <si>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</si>
  <si>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</si>
  <si>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</si>
  <si>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</si>
  <si>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</si>
  <si>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</si>
  <si>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</si>
  <si>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</si>
  <si>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</si>
  <si>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</si>
  <si>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</si>
  <si>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</si>
  <si>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</si>
  <si>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</si>
  <si>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</si>
  <si>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</si>
  <si>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</si>
  <si>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</si>
  <si>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</si>
  <si>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</si>
  <si>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</si>
  <si>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</si>
  <si>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</si>
  <si>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</si>
  <si>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</si>
  <si>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</si>
  <si>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</si>
  <si>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</si>
  <si>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</si>
  <si>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</si>
  <si>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</si>
  <si>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</si>
  <si>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</si>
  <si>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</si>
  <si>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</si>
  <si>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</si>
  <si>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</si>
  <si>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</si>
  <si>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</si>
  <si>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</si>
  <si>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</si>
  <si>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</si>
  <si>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</si>
  <si>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</si>
  <si>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</si>
  <si>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</si>
  <si>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</si>
  <si>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</si>
  <si>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</si>
  <si>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</si>
  <si>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</si>
  <si>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</si>
  <si>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</si>
  <si>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</si>
  <si>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</si>
  <si>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</si>
  <si>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</si>
  <si>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</si>
  <si>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</si>
  <si>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</si>
  <si>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</si>
  <si>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</si>
  <si>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</si>
  <si>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</si>
  <si>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</si>
  <si>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</si>
  <si>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</si>
  <si>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</si>
  <si>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</si>
  <si>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</si>
  <si>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</si>
  <si>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</si>
  <si>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</si>
  <si>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</si>
  <si>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</si>
  <si>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</si>
  <si>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</si>
  <si>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</si>
  <si>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</si>
  <si>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</si>
  <si>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</si>
  <si>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</si>
  <si>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</si>
  <si>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</si>
  <si>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</si>
  <si>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</si>
  <si>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</si>
  <si>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</si>
  <si>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</si>
  <si>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</si>
  <si>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</si>
  <si>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</si>
  <si>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</si>
  <si>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</si>
  <si>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</si>
  <si>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</si>
  <si>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</si>
  <si>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</si>
  <si>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</si>
  <si>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</si>
  <si>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</si>
  <si>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</si>
  <si>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</si>
  <si>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</si>
  <si>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</si>
  <si>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</si>
  <si>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</si>
  <si>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</si>
  <si>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</si>
  <si>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</si>
  <si>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</si>
  <si>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</si>
  <si>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</si>
  <si>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</si>
  <si>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</si>
  <si>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</si>
  <si>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</si>
  <si>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</si>
  <si>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</si>
  <si>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</si>
  <si>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</si>
  <si>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</si>
  <si>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</si>
  <si>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</si>
  <si>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</si>
  <si>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</si>
  <si>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</si>
  <si>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</si>
  <si>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</si>
  <si>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</si>
  <si>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</si>
  <si>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</si>
  <si>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</si>
  <si>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</si>
  <si>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</si>
  <si>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</si>
  <si>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</si>
  <si>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</si>
  <si>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</si>
  <si>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</si>
  <si>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</si>
  <si>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</si>
  <si>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</si>
  <si>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</si>
  <si>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</si>
  <si>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</si>
  <si>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</si>
  <si>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</si>
  <si>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</si>
  <si>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</si>
  <si>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</si>
  <si>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</si>
  <si>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</si>
  <si>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</si>
  <si>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</si>
  <si>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</si>
  <si>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</si>
  <si>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</si>
  <si>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</si>
  <si>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</si>
  <si>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</si>
  <si>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</si>
  <si>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</si>
  <si>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</si>
  <si>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</si>
  <si>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</si>
  <si>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</si>
  <si>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</si>
  <si>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</si>
  <si>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</si>
  <si>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</si>
  <si>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</si>
  <si>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</si>
  <si>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</si>
  <si>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</si>
  <si>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</si>
  <si>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</si>
  <si>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</si>
  <si>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</si>
  <si>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</si>
  <si>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</si>
  <si>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</si>
  <si>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</si>
  <si>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</si>
  <si>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</si>
  <si>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</si>
  <si>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</si>
  <si>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</si>
  <si>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</si>
  <si>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</si>
  <si>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</si>
  <si>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</si>
  <si>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</si>
  <si>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</si>
  <si>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</si>
  <si>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</si>
  <si>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</si>
  <si>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</si>
  <si>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</si>
  <si>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</si>
  <si>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</si>
  <si>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</si>
  <si>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</si>
  <si>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</si>
  <si>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</si>
  <si>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</si>
  <si>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</si>
  <si>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</si>
  <si>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</si>
  <si>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</si>
  <si>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</si>
  <si>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</si>
  <si>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</si>
  <si>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</si>
  <si>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</si>
  <si>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</si>
  <si>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</si>
  <si>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</si>
  <si>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</si>
  <si>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</si>
  <si>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</si>
  <si>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</si>
  <si>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</si>
  <si>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</si>
  <si>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</si>
  <si>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</si>
  <si>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</si>
  <si>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</si>
  <si>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</si>
  <si>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</si>
  <si>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</si>
  <si>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</si>
  <si>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</si>
  <si>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</si>
  <si>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</si>
  <si>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</si>
  <si>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</si>
  <si>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</si>
  <si>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</si>
  <si>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</si>
  <si>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</si>
  <si>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</si>
  <si>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</si>
  <si>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</si>
  <si>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</si>
  <si>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</si>
  <si>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</si>
  <si>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</si>
  <si>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</si>
  <si>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</si>
  <si>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</si>
  <si>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</si>
  <si>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</si>
  <si>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</si>
  <si>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</si>
  <si>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</si>
  <si>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</si>
  <si>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</si>
  <si>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</si>
  <si>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</si>
  <si>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</si>
  <si>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</si>
  <si>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</si>
  <si>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</si>
  <si>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</si>
  <si>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</si>
  <si>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</si>
  <si>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</si>
  <si>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</si>
  <si>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</si>
  <si>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</si>
  <si>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</si>
  <si>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</si>
  <si>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</si>
  <si>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</si>
  <si>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</si>
  <si>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</si>
  <si>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</si>
  <si>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</si>
  <si>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</si>
  <si>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</si>
  <si>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</si>
  <si>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</si>
  <si>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</si>
  <si>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</si>
  <si>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</si>
  <si>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</si>
  <si>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</si>
  <si>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</si>
  <si>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</si>
  <si>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</si>
  <si>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</si>
  <si>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</si>
  <si>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</si>
  <si>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</si>
  <si>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</si>
  <si>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</si>
  <si>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</si>
  <si>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</si>
  <si>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</si>
  <si>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</si>
  <si>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</si>
  <si>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</si>
  <si>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</si>
  <si>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</si>
  <si>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</si>
  <si>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</si>
  <si>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</si>
  <si>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</si>
  <si>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</si>
  <si>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</si>
  <si>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</si>
  <si>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</si>
  <si>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</si>
  <si>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</si>
  <si>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</si>
  <si>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</si>
  <si>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</si>
  <si>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</si>
  <si>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</si>
  <si>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</si>
  <si>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</si>
  <si>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</si>
  <si>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</si>
  <si>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</si>
  <si>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</si>
  <si>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</si>
  <si>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</si>
  <si>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</si>
  <si>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</si>
  <si>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</si>
  <si>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</si>
  <si>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</si>
  <si>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</si>
  <si>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</si>
  <si>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</si>
  <si>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</si>
  <si>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</si>
  <si>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</si>
  <si>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</si>
  <si>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</si>
  <si>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</si>
  <si>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</si>
  <si>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</si>
  <si>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</si>
  <si>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</si>
  <si>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</si>
  <si>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</si>
  <si>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</si>
  <si>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</si>
  <si>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</si>
  <si>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</si>
  <si>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</si>
  <si>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</si>
  <si>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</si>
  <si>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</si>
  <si>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</si>
  <si>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</si>
  <si>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</si>
  <si>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</si>
  <si>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</si>
  <si>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</si>
  <si>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</si>
  <si>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</si>
  <si>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</si>
  <si>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</si>
  <si>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</si>
  <si>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</si>
  <si>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</si>
  <si>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</si>
  <si>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</si>
  <si>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</si>
  <si>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</si>
  <si>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</si>
  <si>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</si>
  <si>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</si>
  <si>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</si>
  <si>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</si>
  <si>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</si>
  <si>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</si>
  <si>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</si>
  <si>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</si>
  <si>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</si>
  <si>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</si>
  <si>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</si>
  <si>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</si>
  <si>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</si>
  <si>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</si>
  <si>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</si>
  <si>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</si>
  <si>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</si>
  <si>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</si>
  <si>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</si>
  <si>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</si>
  <si>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</si>
  <si>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</si>
  <si>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</si>
  <si>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</si>
  <si>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</si>
  <si>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</si>
  <si>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</si>
  <si>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</si>
  <si>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</si>
  <si>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</si>
  <si>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</si>
  <si>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</si>
  <si>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</si>
  <si>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</si>
  <si>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</si>
  <si>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</si>
  <si>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</si>
  <si>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</si>
  <si>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</si>
  <si>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</si>
  <si>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</si>
  <si>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</si>
  <si>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</si>
  <si>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</si>
  <si>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</si>
  <si>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</si>
  <si>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</si>
  <si>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</si>
  <si>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</si>
  <si>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</si>
  <si>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</si>
  <si>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</si>
  <si>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</si>
  <si>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</si>
  <si>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</si>
  <si>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</si>
  <si>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</si>
  <si>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</si>
  <si>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</si>
  <si>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</si>
  <si>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</si>
  <si>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</si>
  <si>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</si>
  <si>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</si>
  <si>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</si>
  <si>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</si>
  <si>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</si>
  <si>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</si>
  <si>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</si>
  <si>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</si>
  <si>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</si>
  <si>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</si>
  <si>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</si>
  <si>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</si>
  <si>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</si>
  <si>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</si>
  <si>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</si>
  <si>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</si>
  <si>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</si>
  <si>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</si>
  <si>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</si>
  <si>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</si>
  <si>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</si>
  <si>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</si>
  <si>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</si>
  <si>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</si>
  <si>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</si>
  <si>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</si>
  <si>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</si>
  <si>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</si>
  <si>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</si>
  <si>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</si>
  <si>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</si>
  <si>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</si>
  <si>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</si>
  <si>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</si>
  <si>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</si>
  <si>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</si>
  <si>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</si>
  <si>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</si>
  <si>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</si>
  <si>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</si>
  <si>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</si>
  <si>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</si>
  <si>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</si>
  <si>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</si>
  <si>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</si>
  <si>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</si>
  <si>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</si>
  <si>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</si>
  <si>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</si>
  <si>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</si>
  <si>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</si>
  <si>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</si>
  <si>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</si>
  <si>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</si>
  <si>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</si>
  <si>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</si>
  <si>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</si>
  <si>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</si>
  <si>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</si>
  <si>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</si>
  <si>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</si>
  <si>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</si>
  <si>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</si>
  <si>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</si>
  <si>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</si>
  <si>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</si>
  <si>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</si>
  <si>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</si>
  <si>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</si>
  <si>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</si>
  <si>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</si>
  <si>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</si>
  <si>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</si>
  <si>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</si>
  <si>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</si>
  <si>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</si>
  <si>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</si>
  <si>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</si>
  <si>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</si>
  <si>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</si>
  <si>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</si>
  <si>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</si>
  <si>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</si>
  <si>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</si>
  <si>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</si>
  <si>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</si>
  <si>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</si>
  <si>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</si>
  <si>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</si>
  <si>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</si>
  <si>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</si>
  <si>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</si>
  <si>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</si>
  <si>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</si>
  <si>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</si>
  <si>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</si>
  <si>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</si>
  <si>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</si>
  <si>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</si>
  <si>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</si>
  <si>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</si>
  <si>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</si>
  <si>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</si>
  <si>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</si>
  <si>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</si>
  <si>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</si>
  <si>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</si>
  <si>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</si>
  <si>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</si>
  <si>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</si>
  <si>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</si>
  <si>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</si>
  <si>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</si>
  <si>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</si>
  <si>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</si>
  <si>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</si>
  <si>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</si>
  <si>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</si>
  <si>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</si>
  <si>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</si>
  <si>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</si>
  <si>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</si>
  <si>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</si>
  <si>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</si>
  <si>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</si>
  <si>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</si>
  <si>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</si>
  <si>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</si>
  <si>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</si>
  <si>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</si>
  <si>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</si>
  <si>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</si>
  <si>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</si>
  <si>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</si>
  <si>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</si>
  <si>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</si>
  <si>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</si>
  <si>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</si>
  <si>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</si>
  <si>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</si>
  <si>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</si>
  <si>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</si>
  <si>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</si>
  <si>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</si>
  <si>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</si>
  <si>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</si>
  <si>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</si>
  <si>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</si>
  <si>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</si>
  <si>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</si>
  <si>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</si>
  <si>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</si>
  <si>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</si>
  <si>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</si>
  <si>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</si>
  <si>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</si>
  <si>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</si>
  <si>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</si>
  <si>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</si>
  <si>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</si>
  <si>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</si>
  <si>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</si>
  <si>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</si>
  <si>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</si>
  <si>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</si>
  <si>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</si>
  <si>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</si>
  <si>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</si>
  <si>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</si>
  <si>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</si>
  <si>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</si>
  <si>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</si>
  <si>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</si>
  <si>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</si>
  <si>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</si>
  <si>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</si>
  <si>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</si>
  <si>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</si>
  <si>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</si>
  <si>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</si>
  <si>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</si>
  <si>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</si>
  <si>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</si>
  <si>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</si>
  <si>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</si>
  <si>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</si>
  <si>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</si>
  <si>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</si>
  <si>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</si>
  <si>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</si>
  <si>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</si>
  <si>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</si>
  <si>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</si>
  <si>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</si>
  <si>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</si>
  <si>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</si>
  <si>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</si>
  <si>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</si>
  <si>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</si>
  <si>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</si>
  <si>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</si>
  <si>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</si>
  <si>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</si>
  <si>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</si>
  <si>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</si>
  <si>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</si>
  <si>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</si>
  <si>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</si>
  <si>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</si>
  <si>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</si>
  <si>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</si>
  <si>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</si>
  <si>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</si>
  <si>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</si>
  <si>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</si>
  <si>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</si>
  <si>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</si>
  <si>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</si>
  <si>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</si>
  <si>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</si>
  <si>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</si>
  <si>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</si>
  <si>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</si>
  <si>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</si>
  <si>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</si>
  <si>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</si>
  <si>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</si>
  <si>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</si>
  <si>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</si>
  <si>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</si>
  <si>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</si>
  <si>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</si>
  <si>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</si>
  <si>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</si>
  <si>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</si>
  <si>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</si>
  <si>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</si>
  <si>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</si>
  <si>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</si>
  <si>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</si>
  <si>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</si>
  <si>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</si>
  <si>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</si>
  <si>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</si>
  <si>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</si>
  <si>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</si>
  <si>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</si>
  <si>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</si>
  <si>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</si>
  <si>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</si>
  <si>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</si>
  <si>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</si>
  <si>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</si>
  <si>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</si>
  <si>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</si>
  <si>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</si>
  <si>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</si>
  <si>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</si>
  <si>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</si>
  <si>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</si>
  <si>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</si>
  <si>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</si>
  <si>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</si>
  <si>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</si>
  <si>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</si>
  <si>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</si>
  <si>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</si>
  <si>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</si>
  <si>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</si>
  <si>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</si>
  <si>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</si>
  <si>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</si>
  <si>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</si>
  <si>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</si>
  <si>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</si>
  <si>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</si>
  <si>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</si>
  <si>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</si>
  <si>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</si>
  <si>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</si>
  <si>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</si>
  <si>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</si>
  <si>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</si>
  <si>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</si>
  <si>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</si>
  <si>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</si>
  <si>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</si>
  <si>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</si>
  <si>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</si>
  <si>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</si>
  <si>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</si>
  <si>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</si>
  <si>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</si>
  <si>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</si>
  <si>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</si>
  <si>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</si>
  <si>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</si>
  <si>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</si>
  <si>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</si>
  <si>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</si>
  <si>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</si>
  <si>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</si>
  <si>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</si>
  <si>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</si>
  <si>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</si>
  <si>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</si>
  <si>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</si>
  <si>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</si>
  <si>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</si>
  <si>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</si>
  <si>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</si>
  <si>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</si>
  <si>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</si>
  <si>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</si>
  <si>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</si>
  <si>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</si>
  <si>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</si>
  <si>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</si>
  <si>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</si>
  <si>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</si>
  <si>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</si>
  <si>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</si>
  <si>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</si>
  <si>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</si>
  <si>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</si>
  <si>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</si>
  <si>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</si>
  <si>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</si>
  <si>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</si>
  <si>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</si>
  <si>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</si>
  <si>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</si>
  <si>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</si>
  <si>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</si>
  <si>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</si>
  <si>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</si>
  <si>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</si>
  <si>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</si>
  <si>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</si>
  <si>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</si>
  <si>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</si>
  <si>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</si>
  <si>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</si>
  <si>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</si>
  <si>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</si>
  <si>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</si>
  <si>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</si>
  <si>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</si>
  <si>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</si>
  <si>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</si>
  <si>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</si>
  <si>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</si>
  <si>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</si>
  <si>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</si>
  <si>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</si>
  <si>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</si>
  <si>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</si>
  <si>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</si>
  <si>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</si>
  <si>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</si>
  <si>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</si>
  <si>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</si>
  <si>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</si>
  <si>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</si>
  <si>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</si>
  <si>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</si>
  <si>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</si>
  <si>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</si>
  <si>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</si>
  <si>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</si>
  <si>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</si>
  <si>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</si>
  <si>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</si>
  <si>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</si>
  <si>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</si>
  <si>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</si>
  <si>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</si>
  <si>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</si>
  <si>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</si>
  <si>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</si>
  <si>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</si>
  <si>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</si>
  <si>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</si>
  <si>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</si>
  <si>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</si>
  <si>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</si>
  <si>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</si>
  <si>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</si>
  <si>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</si>
  <si>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</si>
  <si>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</si>
  <si>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</si>
  <si>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</si>
  <si>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</si>
  <si>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</si>
  <si>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</si>
  <si>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</si>
  <si>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</si>
  <si>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</si>
  <si>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</si>
  <si>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</si>
  <si>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</si>
  <si>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</si>
  <si>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</si>
  <si>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</si>
  <si>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</si>
  <si>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</si>
  <si>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</si>
  <si>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</si>
  <si>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</si>
  <si>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</si>
  <si>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</si>
  <si>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</si>
  <si>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</si>
  <si>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</si>
  <si>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</si>
  <si>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</si>
  <si>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</si>
  <si>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</si>
  <si>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</si>
  <si>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</si>
  <si>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</si>
  <si>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</si>
  <si>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</si>
  <si>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</si>
  <si>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</si>
  <si>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</si>
  <si>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</si>
  <si>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</si>
  <si>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</si>
  <si>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</si>
  <si>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</si>
  <si>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</si>
  <si>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</si>
  <si>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</si>
  <si>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</si>
  <si>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</si>
  <si>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</si>
  <si>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</si>
  <si>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</si>
  <si>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</si>
  <si>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</si>
  <si>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</si>
  <si>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</si>
  <si>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</si>
  <si>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</si>
  <si>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</si>
  <si>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</si>
  <si>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</si>
  <si>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</si>
  <si>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</si>
  <si>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</si>
  <si>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</si>
  <si>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</si>
  <si>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</si>
  <si>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</si>
  <si>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</si>
  <si>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</si>
  <si>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</si>
  <si>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</si>
  <si>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</si>
  <si>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</si>
  <si>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</si>
  <si>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</si>
  <si>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</si>
  <si>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</si>
  <si>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</si>
  <si>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</si>
  <si>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</si>
  <si>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</si>
  <si>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</si>
  <si>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</si>
  <si>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</si>
  <si>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</si>
  <si>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</si>
  <si>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</si>
  <si>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</si>
  <si>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</si>
  <si>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</si>
  <si>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</si>
  <si>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</si>
  <si>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</si>
  <si>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</si>
  <si>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</si>
  <si>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</si>
  <si>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</si>
  <si>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</si>
  <si>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</si>
  <si>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</si>
  <si>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</si>
  <si>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</si>
  <si>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</si>
  <si>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</si>
  <si>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</si>
  <si>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</si>
  <si>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</si>
  <si>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</si>
  <si>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</si>
  <si>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</si>
  <si>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</si>
  <si>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</si>
  <si>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</si>
  <si>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</si>
  <si>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</si>
  <si>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</si>
  <si>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</si>
  <si>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</si>
  <si>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</si>
  <si>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</si>
  <si>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</si>
  <si>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</si>
  <si>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</si>
  <si>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</si>
  <si>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</si>
  <si>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</si>
  <si>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</si>
  <si>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</si>
  <si>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</si>
  <si>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</si>
  <si>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</si>
  <si>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</si>
  <si>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</si>
  <si>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</si>
  <si>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</si>
  <si>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</si>
  <si>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</si>
  <si>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</si>
  <si>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</si>
  <si>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</si>
  <si>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</si>
  <si>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</si>
  <si>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</si>
  <si>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</si>
  <si>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</si>
  <si>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</si>
  <si>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</si>
  <si>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</si>
  <si>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</si>
  <si>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</si>
  <si>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</si>
  <si>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</si>
  <si>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</si>
  <si>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</si>
  <si>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</si>
  <si>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</si>
  <si>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</si>
  <si>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</si>
  <si>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</si>
  <si>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</si>
  <si>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</si>
  <si>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</si>
  <si>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</si>
  <si>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</si>
  <si>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</si>
  <si>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</si>
  <si>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</si>
  <si>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</si>
  <si>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</si>
  <si>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</si>
  <si>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</si>
  <si>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</si>
  <si>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</si>
  <si>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</si>
  <si>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</si>
  <si>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</si>
  <si>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</si>
  <si>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</si>
  <si>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</si>
  <si>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</si>
  <si>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</si>
  <si>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</si>
  <si>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</si>
  <si>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</si>
  <si>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</si>
  <si>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</si>
  <si>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</si>
  <si>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</si>
  <si>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</si>
  <si>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</si>
  <si>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</si>
  <si>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</si>
  <si>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</si>
  <si>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</si>
  <si>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</si>
  <si>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</si>
  <si>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</si>
  <si>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</si>
  <si>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</si>
  <si>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</si>
  <si>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</si>
  <si>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</si>
  <si>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</si>
  <si>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</si>
  <si>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</si>
  <si>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</si>
  <si>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</si>
  <si>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</si>
  <si>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</si>
  <si>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</si>
  <si>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</si>
  <si>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</si>
  <si>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</si>
  <si>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</si>
  <si>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</si>
  <si>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</si>
  <si>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</si>
  <si>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</si>
  <si>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</si>
  <si>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</si>
  <si>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</si>
  <si>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</si>
  <si>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</si>
  <si>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</si>
  <si>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</si>
  <si>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</si>
  <si>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</si>
  <si>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</si>
  <si>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</si>
  <si>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</si>
  <si>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</si>
  <si>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</si>
  <si>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</si>
  <si>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</si>
  <si>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</si>
  <si>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</si>
  <si>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</si>
  <si>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</si>
  <si>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</si>
  <si>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</si>
  <si>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</si>
  <si>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</si>
  <si>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</si>
  <si>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</si>
  <si>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</si>
  <si>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</si>
  <si>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</si>
  <si>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</si>
  <si>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</si>
  <si>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</si>
  <si>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</si>
  <si>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</si>
  <si>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</si>
  <si>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</si>
  <si>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</si>
  <si>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</si>
  <si>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</si>
  <si>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</si>
  <si>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</si>
  <si>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</si>
  <si>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</si>
  <si>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</si>
  <si>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</si>
  <si>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</si>
  <si>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</si>
  <si>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</si>
  <si>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</si>
  <si>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</si>
  <si>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</si>
  <si>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</si>
  <si>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</si>
  <si>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</si>
  <si>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</si>
  <si>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</si>
  <si>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</si>
  <si>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</si>
  <si>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</si>
  <si>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</si>
  <si>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</si>
  <si>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</si>
  <si>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</si>
  <si>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</si>
  <si>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</si>
  <si>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</si>
  <si>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</si>
  <si>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</si>
  <si>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</si>
  <si>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</si>
  <si>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</si>
  <si>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</si>
  <si>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</si>
  <si>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</si>
  <si>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</si>
  <si>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</si>
  <si>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</si>
  <si>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</si>
  <si>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</si>
  <si>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</si>
  <si>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</si>
  <si>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</si>
  <si>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</si>
  <si>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</si>
  <si>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</si>
  <si>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</si>
  <si>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</si>
  <si>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</si>
  <si>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</si>
  <si>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</si>
  <si>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</si>
  <si>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</si>
  <si>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</si>
  <si>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</si>
  <si>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</si>
  <si>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</si>
  <si>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</si>
  <si>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</si>
  <si>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</si>
  <si>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</si>
  <si>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</si>
  <si>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</si>
  <si>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</si>
  <si>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</si>
  <si>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</si>
  <si>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</si>
  <si>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</si>
  <si>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</si>
  <si>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</si>
  <si>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</si>
  <si>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</si>
  <si>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</si>
  <si>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</si>
  <si>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</si>
  <si>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</si>
  <si>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</si>
  <si>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</si>
  <si>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</si>
  <si>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</si>
  <si>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</si>
  <si>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</si>
  <si>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</si>
  <si>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</si>
  <si>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</si>
  <si>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</si>
  <si>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</si>
  <si>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</si>
  <si>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</si>
  <si>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</si>
  <si>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</si>
  <si>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</si>
  <si>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</si>
  <si>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</si>
  <si>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</si>
  <si>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</si>
  <si>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</si>
  <si>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</si>
  <si>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</si>
  <si>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</si>
  <si>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</si>
  <si>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</si>
  <si>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</si>
  <si>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</si>
  <si>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</si>
  <si>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</si>
  <si>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</si>
  <si>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</si>
  <si>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</si>
  <si>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</si>
  <si>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</si>
  <si>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</si>
  <si>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</si>
  <si>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</si>
  <si>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</si>
  <si>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</si>
  <si>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</si>
  <si>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</si>
  <si>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</si>
  <si>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</si>
  <si>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</si>
  <si>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</si>
  <si>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</si>
  <si>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</si>
  <si>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</si>
  <si>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</si>
  <si>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</si>
  <si>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</si>
  <si>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</si>
  <si>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</si>
  <si>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</si>
  <si>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</si>
  <si>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</si>
  <si>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</si>
  <si>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</si>
  <si>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</si>
  <si>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</si>
  <si>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</si>
  <si>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</si>
  <si>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</si>
  <si>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</si>
  <si>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</si>
  <si>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</si>
  <si>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</si>
  <si>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</si>
  <si>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</si>
  <si>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</si>
  <si>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</si>
  <si>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</si>
  <si>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</si>
  <si>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</si>
  <si>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</si>
  <si>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</si>
  <si>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</si>
  <si>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</si>
  <si>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</si>
  <si>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</si>
  <si>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</si>
  <si>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</si>
  <si>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</si>
  <si>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</si>
  <si>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</si>
  <si>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</si>
  <si>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</si>
  <si>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</si>
  <si>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</si>
  <si>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</si>
  <si>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</si>
  <si>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</si>
  <si>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</si>
  <si>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</si>
  <si>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</si>
  <si>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</si>
  <si>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</si>
  <si>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</si>
  <si>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</si>
  <si>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</si>
  <si>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</si>
  <si>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</si>
  <si>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</si>
  <si>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</si>
  <si>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</si>
  <si>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</si>
  <si>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</si>
  <si>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</si>
  <si>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</si>
  <si>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</si>
  <si>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</si>
  <si>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</si>
  <si>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</si>
  <si>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</si>
  <si>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</si>
  <si>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</si>
  <si>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</si>
  <si>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</si>
  <si>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</si>
  <si>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</si>
  <si>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</si>
  <si>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</si>
  <si>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</si>
  <si>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</si>
  <si>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</si>
  <si>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</si>
  <si>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</si>
  <si>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</si>
  <si>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</si>
  <si>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</si>
  <si>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</si>
  <si>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</si>
  <si>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</si>
  <si>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</si>
  <si>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</si>
  <si>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</si>
  <si>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</si>
  <si>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</si>
  <si>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</si>
  <si>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</si>
  <si>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</si>
  <si>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</si>
  <si>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</si>
  <si>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</si>
  <si>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</si>
  <si>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</si>
  <si>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</si>
  <si>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</si>
  <si>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</si>
  <si>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</si>
  <si>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</si>
  <si>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</si>
  <si>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</si>
  <si>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</si>
  <si>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</si>
  <si>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</si>
  <si>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</si>
  <si>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</si>
  <si>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</si>
  <si>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</si>
  <si>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</si>
  <si>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</si>
  <si>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</si>
  <si>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</si>
  <si>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</si>
  <si>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</si>
  <si>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</si>
  <si>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</si>
  <si>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</si>
  <si>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</si>
  <si>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</si>
  <si>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</si>
  <si>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</si>
  <si>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</si>
  <si>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</si>
  <si>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</si>
  <si>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</si>
  <si>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</si>
  <si>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</si>
  <si>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</si>
  <si>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</si>
  <si>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</si>
  <si>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</si>
  <si>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</si>
  <si>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</si>
  <si>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</si>
  <si>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</si>
  <si>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</si>
  <si>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</si>
  <si>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</si>
  <si>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</si>
  <si>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</si>
  <si>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</si>
  <si>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</si>
  <si>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</si>
  <si>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</si>
  <si>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</si>
  <si>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</si>
  <si>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</si>
  <si>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</si>
  <si>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</si>
  <si>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</si>
  <si>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</si>
  <si>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</si>
  <si>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</si>
  <si>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</si>
  <si>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</si>
  <si>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</si>
  <si>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</si>
  <si>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</si>
  <si>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</si>
  <si>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</si>
  <si>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</si>
  <si>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</si>
  <si>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</si>
  <si>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</si>
  <si>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</si>
  <si>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</si>
  <si>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</si>
  <si>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</si>
  <si>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</si>
  <si>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</si>
  <si>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</si>
  <si>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</si>
  <si>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</si>
  <si>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</si>
  <si>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</si>
  <si>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</si>
  <si>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</si>
  <si>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</si>
  <si>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</si>
  <si>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</si>
  <si>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</si>
  <si>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</si>
  <si>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</si>
  <si>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</si>
  <si>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</si>
  <si>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</si>
  <si>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</si>
  <si>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</si>
  <si>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</si>
  <si>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</si>
  <si>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</si>
  <si>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</si>
  <si>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</si>
  <si>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</si>
  <si>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</si>
  <si>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</si>
  <si>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</si>
  <si>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</si>
  <si>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</si>
  <si>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</si>
  <si>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</si>
  <si>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</si>
  <si>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</si>
  <si>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</si>
  <si>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</si>
  <si>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</si>
  <si>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</si>
  <si>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</si>
  <si>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</si>
  <si>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</si>
  <si>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</si>
  <si>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</si>
  <si>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</si>
  <si>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</si>
  <si>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</si>
  <si>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</si>
  <si>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</si>
  <si>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</si>
  <si>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</si>
  <si>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</si>
  <si>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</si>
  <si>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</si>
  <si>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</si>
  <si>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</si>
  <si>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</si>
  <si>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</si>
  <si>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</si>
  <si>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</si>
  <si>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</si>
  <si>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</si>
  <si>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</si>
  <si>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</si>
  <si>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</si>
  <si>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</si>
  <si>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</si>
  <si>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</si>
  <si>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</si>
  <si>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</si>
  <si>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</si>
  <si>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</si>
  <si>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</si>
  <si>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</si>
  <si>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</si>
  <si>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</si>
  <si>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</si>
  <si>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</si>
  <si>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</si>
  <si>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</si>
  <si>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</si>
  <si>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</si>
  <si>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</si>
  <si>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</si>
  <si>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</si>
  <si>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</si>
  <si>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</si>
  <si>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</si>
  <si>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</si>
  <si>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</si>
  <si>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</si>
  <si>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</si>
  <si>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</si>
  <si>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</si>
  <si>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</si>
  <si>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</si>
  <si>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</si>
  <si>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</si>
  <si>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</si>
  <si>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</si>
  <si>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</si>
  <si>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</si>
  <si>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</si>
  <si>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</si>
  <si>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</si>
  <si>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</si>
  <si>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</si>
  <si>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</si>
  <si>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</si>
  <si>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</si>
  <si>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</si>
  <si>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</si>
  <si>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</si>
  <si>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</si>
  <si>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</si>
  <si>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</si>
  <si>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</si>
  <si>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</si>
  <si>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</si>
  <si>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</si>
  <si>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</si>
  <si>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</si>
  <si>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</si>
  <si>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</si>
  <si>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</si>
  <si>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</si>
  <si>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</si>
  <si>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</si>
  <si>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</si>
  <si>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</si>
  <si>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</si>
  <si>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</si>
  <si>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</si>
  <si>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</si>
  <si>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</si>
  <si>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</si>
  <si>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</si>
  <si>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</si>
  <si>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</si>
  <si>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</si>
  <si>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</si>
  <si>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</si>
  <si>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</si>
  <si>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</si>
  <si>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</si>
  <si>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</si>
  <si>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</si>
  <si>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</si>
  <si>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</si>
  <si>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</si>
  <si>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</si>
  <si>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</si>
  <si>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</si>
  <si>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</si>
  <si>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</si>
  <si>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</si>
  <si>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</si>
  <si>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</si>
  <si>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</si>
  <si>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</si>
  <si>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</si>
  <si>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</si>
  <si>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</si>
  <si>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</si>
  <si>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</si>
  <si>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</si>
  <si>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</si>
  <si>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</si>
  <si>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</si>
  <si>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</si>
  <si>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</si>
  <si>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</si>
  <si>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</si>
  <si>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</si>
  <si>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</si>
  <si>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</si>
  <si>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</si>
  <si>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</si>
  <si>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</si>
  <si>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</si>
  <si>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</si>
  <si>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</si>
  <si>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</si>
  <si>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</si>
  <si>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</si>
  <si>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</si>
  <si>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</si>
  <si>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</si>
  <si>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</si>
  <si>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</si>
  <si>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</si>
  <si>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</si>
  <si>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</si>
  <si>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</si>
  <si>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</si>
  <si>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</si>
  <si>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</si>
  <si>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</si>
  <si>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</si>
  <si>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</si>
  <si>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</si>
  <si>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</si>
  <si>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</si>
  <si>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</si>
  <si>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</si>
  <si>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</si>
  <si>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</si>
  <si>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</si>
  <si>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</si>
  <si>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</si>
  <si>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</si>
  <si>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</si>
  <si>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</si>
  <si>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</si>
  <si>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</si>
  <si>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</si>
  <si>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</si>
  <si>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</si>
  <si>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</si>
  <si>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</si>
  <si>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</si>
  <si>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</si>
  <si>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</si>
  <si>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</si>
  <si>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</si>
  <si>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</si>
  <si>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</si>
  <si>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</si>
  <si>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</si>
  <si>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</si>
  <si>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</si>
  <si>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</si>
  <si>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</si>
  <si>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</si>
  <si>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</si>
  <si>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</si>
  <si>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</si>
  <si>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</si>
  <si>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</si>
  <si>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</si>
  <si>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</si>
  <si>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</si>
  <si>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</si>
  <si>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</si>
  <si>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</si>
  <si>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</si>
  <si>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</si>
  <si>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</si>
  <si>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</si>
  <si>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</si>
  <si>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</si>
  <si>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</si>
  <si>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</si>
  <si>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</si>
  <si>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</si>
  <si>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</si>
  <si>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</si>
  <si>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</si>
  <si>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</si>
  <si>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</si>
  <si>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</si>
  <si>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</si>
  <si>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</si>
  <si>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</si>
  <si>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</si>
  <si>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</si>
  <si>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</si>
  <si>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</si>
  <si>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</si>
  <si>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</si>
  <si>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</si>
  <si>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</si>
  <si>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</si>
  <si>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</si>
  <si>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</si>
  <si>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</si>
  <si>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</si>
  <si>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</si>
  <si>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</si>
  <si>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</si>
  <si>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</si>
  <si>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</si>
  <si>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</si>
  <si>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</si>
  <si>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</si>
  <si>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</si>
  <si>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</si>
  <si>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</si>
  <si>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</si>
  <si>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</si>
  <si>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</si>
  <si>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</si>
  <si>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</si>
  <si>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</si>
  <si>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</si>
  <si>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</si>
  <si>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</si>
  <si>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</si>
  <si>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</si>
  <si>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</si>
  <si>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</si>
  <si>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</si>
  <si>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</si>
  <si>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</si>
  <si>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</si>
  <si>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</si>
  <si>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</si>
  <si>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</si>
  <si>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</si>
  <si>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</si>
  <si>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</si>
  <si>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</si>
  <si>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</si>
  <si>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</si>
  <si>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</si>
  <si>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</si>
  <si>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</si>
  <si>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</si>
  <si>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</si>
  <si>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</si>
  <si>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</si>
  <si>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</si>
  <si>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</si>
  <si>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</si>
  <si>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</si>
  <si>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</si>
  <si>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</si>
  <si>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</si>
  <si>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</si>
  <si>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</si>
  <si>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</si>
  <si>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</si>
  <si>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</si>
  <si>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</si>
  <si>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</si>
  <si>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</si>
  <si>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</si>
  <si>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</si>
  <si>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</si>
  <si>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</si>
  <si>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</si>
  <si>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</si>
  <si>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</si>
  <si>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</si>
  <si>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</si>
  <si>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</si>
  <si>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</si>
  <si>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</si>
  <si>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</si>
  <si>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</si>
  <si>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</si>
  <si>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</si>
  <si>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</si>
  <si>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</si>
  <si>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</si>
  <si>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</si>
  <si>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</si>
  <si>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</si>
  <si>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</si>
  <si>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</si>
  <si>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</si>
  <si>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</si>
  <si>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</si>
  <si>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</si>
  <si>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</si>
  <si>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</si>
  <si>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</si>
  <si>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</si>
  <si>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</si>
  <si>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</si>
  <si>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</si>
  <si>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</si>
  <si>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</si>
  <si>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</si>
  <si>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</si>
  <si>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</si>
  <si>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</si>
  <si>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</si>
  <si>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</si>
  <si>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</si>
  <si>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</si>
  <si>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</si>
  <si>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</si>
  <si>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</si>
  <si>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</si>
  <si>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</si>
  <si>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</si>
  <si>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</si>
  <si>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</si>
  <si>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</si>
  <si>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</si>
  <si>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</si>
  <si>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</si>
  <si>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</si>
  <si>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</si>
  <si>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</si>
  <si>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</si>
  <si>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</si>
  <si>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</si>
  <si>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</si>
  <si>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</si>
  <si>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</si>
  <si>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</si>
  <si>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</si>
  <si>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</si>
  <si>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</si>
  <si>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</si>
  <si>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</si>
  <si>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</si>
  <si>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</si>
  <si>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</si>
  <si>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</si>
  <si>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</si>
  <si>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</si>
  <si>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</si>
  <si>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</si>
  <si>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</si>
  <si>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</si>
  <si>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</si>
  <si>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</si>
  <si>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</si>
  <si>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</si>
  <si>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</si>
  <si>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</si>
  <si>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</si>
  <si>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</si>
  <si>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</si>
  <si>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</si>
  <si>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</si>
  <si>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</si>
  <si>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</si>
  <si>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</si>
  <si>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</si>
  <si>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</si>
  <si>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</si>
  <si>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</si>
  <si>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</si>
  <si>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</si>
  <si>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</si>
  <si>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</si>
  <si>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</si>
  <si>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</si>
  <si>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</si>
  <si>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</si>
  <si>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</si>
  <si>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</si>
  <si>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</si>
  <si>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</si>
  <si>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</si>
  <si>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</si>
  <si>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</si>
  <si>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</si>
  <si>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</si>
  <si>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</si>
  <si>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</si>
  <si>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</si>
  <si>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</si>
  <si>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</si>
  <si>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</si>
  <si>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</si>
  <si>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</si>
  <si>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</si>
  <si>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</si>
  <si>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</si>
  <si>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</si>
  <si>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</si>
  <si>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</si>
  <si>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</si>
  <si>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</si>
  <si>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</si>
  <si>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</si>
  <si>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</si>
  <si>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</si>
  <si>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</si>
  <si>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</si>
  <si>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</si>
  <si>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</si>
  <si>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</si>
  <si>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</si>
  <si>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</si>
  <si>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</si>
  <si>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</si>
  <si>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</si>
  <si>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</si>
  <si>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</si>
  <si>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</si>
  <si>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</si>
  <si>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</si>
  <si>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</si>
  <si>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</si>
  <si>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</si>
  <si>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</si>
  <si>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</si>
  <si>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</si>
  <si>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</si>
  <si>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</si>
  <si>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</si>
  <si>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</si>
  <si>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</si>
  <si>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</si>
  <si>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</si>
  <si>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</si>
  <si>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</si>
  <si>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</si>
  <si>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</si>
  <si>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</si>
  <si>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</si>
  <si>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</si>
  <si>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</si>
  <si>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</si>
  <si>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</si>
  <si>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</si>
  <si>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</si>
  <si>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</si>
  <si>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</si>
  <si>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</si>
  <si>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</si>
  <si>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</si>
  <si>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</si>
  <si>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</si>
  <si>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</si>
  <si>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</si>
  <si>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</si>
  <si>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</si>
  <si>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</si>
  <si>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</si>
  <si>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</si>
  <si>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</si>
  <si>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</si>
  <si>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</si>
  <si>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</si>
  <si>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</si>
  <si>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</si>
  <si>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</si>
  <si>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</si>
  <si>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</si>
  <si>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</si>
  <si>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</si>
  <si>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</si>
  <si>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</si>
  <si>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</si>
  <si>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</si>
  <si>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</si>
  <si>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</si>
  <si>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</si>
  <si>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</si>
  <si>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</si>
  <si>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</si>
  <si>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</si>
  <si>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</si>
  <si>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</si>
  <si>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</si>
  <si>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</si>
  <si>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</si>
  <si>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</si>
  <si>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</si>
  <si>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</si>
  <si>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</si>
  <si>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</si>
  <si>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</si>
  <si>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</si>
  <si>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</si>
  <si>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</si>
  <si>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</si>
  <si>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</si>
  <si>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</si>
  <si>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</si>
  <si>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</si>
  <si>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</si>
  <si>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</si>
  <si>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</si>
  <si>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</si>
  <si>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</si>
  <si>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</si>
  <si>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</si>
  <si>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</si>
  <si>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</si>
  <si>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</si>
  <si>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</si>
  <si>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</si>
  <si>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</si>
  <si>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</si>
  <si>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</si>
  <si>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</si>
  <si>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</si>
  <si>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</si>
  <si>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</si>
  <si>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</si>
  <si>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</si>
  <si>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</si>
  <si>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</si>
  <si>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</si>
  <si>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</si>
  <si>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</si>
  <si>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</si>
  <si>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</si>
  <si>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</si>
  <si>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</si>
  <si>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</si>
  <si>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</si>
  <si>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</si>
  <si>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</si>
  <si>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</si>
  <si>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</si>
  <si>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</si>
  <si>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</si>
  <si>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</si>
  <si>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</si>
  <si>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</si>
  <si>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</si>
  <si>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</si>
  <si>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</si>
  <si>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</si>
  <si>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</si>
  <si>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</si>
  <si>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</si>
  <si>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</si>
  <si>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</si>
  <si>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</si>
  <si>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</si>
  <si>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</si>
  <si>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</si>
  <si>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</si>
  <si>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</si>
  <si>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</si>
  <si>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</si>
  <si>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</si>
  <si>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</si>
  <si>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</si>
  <si>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</si>
  <si>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</si>
  <si>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</si>
  <si>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</si>
  <si>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</si>
  <si>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</si>
  <si>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</si>
  <si>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</si>
  <si>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</si>
  <si>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</si>
  <si>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</si>
  <si>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</si>
  <si>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</si>
  <si>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</si>
  <si>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</si>
  <si>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</si>
  <si>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</si>
  <si>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</si>
  <si>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</si>
  <si>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</si>
  <si>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</si>
  <si>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</si>
  <si>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</si>
  <si>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</si>
  <si>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</si>
  <si>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</si>
  <si>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</si>
  <si>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</si>
  <si>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</si>
  <si>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</si>
  <si>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</si>
  <si>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</si>
  <si>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</si>
  <si>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</si>
  <si>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</si>
  <si>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</si>
  <si>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</si>
  <si>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</si>
  <si>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</si>
  <si>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</si>
  <si>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</si>
  <si>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</si>
  <si>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</si>
  <si>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</si>
  <si>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</si>
  <si>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</si>
  <si>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</si>
  <si>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</si>
  <si>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</si>
  <si>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</si>
  <si>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</si>
  <si>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</si>
  <si>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</si>
  <si>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</si>
  <si>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</si>
  <si>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</si>
  <si>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</si>
  <si>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</si>
  <si>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</si>
  <si>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</si>
  <si>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</si>
  <si>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</si>
  <si>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</si>
  <si>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</si>
  <si>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</si>
  <si>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</si>
  <si>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</si>
  <si>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</si>
  <si>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</si>
  <si>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</si>
  <si>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</si>
  <si>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</si>
  <si>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</si>
  <si>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</si>
  <si>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</si>
  <si>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</si>
  <si>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</si>
  <si>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</si>
  <si>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</si>
  <si>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</si>
  <si>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</si>
  <si>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</si>
  <si>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</si>
  <si>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</si>
  <si>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</si>
  <si>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</si>
  <si>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</si>
  <si>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</si>
  <si>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</si>
  <si>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</si>
  <si>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</si>
  <si>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</si>
  <si>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</si>
  <si>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</si>
  <si>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</si>
  <si>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</si>
  <si>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</si>
  <si>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</si>
  <si>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</si>
  <si>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</si>
  <si>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</si>
  <si>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</si>
  <si>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</si>
  <si>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</si>
  <si>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</si>
  <si>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</si>
  <si>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</si>
  <si>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</si>
  <si>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</si>
  <si>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</si>
  <si>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</si>
  <si>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</si>
  <si>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</si>
  <si>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</si>
  <si>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</si>
  <si>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</si>
  <si>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</si>
  <si>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</si>
  <si>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</si>
  <si>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</si>
  <si>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</si>
  <si>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</si>
  <si>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</si>
  <si>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</si>
  <si>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</si>
  <si>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</si>
  <si>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</si>
  <si>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</si>
  <si>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</si>
  <si>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</si>
  <si>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</si>
  <si>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</si>
  <si>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</si>
  <si>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</si>
  <si>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</si>
  <si>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</si>
  <si>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</si>
  <si>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</si>
  <si>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</si>
  <si>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</si>
  <si>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</si>
  <si>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</si>
  <si>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</si>
  <si>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</si>
  <si>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</si>
  <si>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</si>
  <si>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</si>
  <si>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</si>
  <si>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</si>
  <si>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</si>
  <si>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</si>
  <si>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</si>
  <si>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</si>
  <si>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</si>
  <si>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</si>
  <si>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</si>
  <si>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</si>
  <si>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</si>
  <si>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</si>
  <si>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</si>
  <si>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</si>
  <si>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</si>
  <si>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</si>
  <si>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</si>
  <si>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</si>
  <si>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</si>
  <si>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</si>
  <si>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</si>
  <si>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</si>
  <si>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</si>
  <si>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</si>
  <si>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</si>
  <si>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</si>
  <si>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</si>
  <si>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</si>
  <si>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</si>
  <si>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</si>
  <si>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</si>
  <si>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</si>
  <si>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</si>
  <si>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</si>
  <si>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</si>
  <si>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</si>
  <si>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</si>
  <si>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</si>
  <si>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</si>
  <si>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</si>
  <si>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</si>
  <si>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</si>
  <si>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</si>
  <si>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</si>
  <si>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</si>
  <si>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</si>
  <si>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</si>
  <si>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</si>
  <si>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</si>
  <si>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</si>
  <si>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</si>
  <si>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</si>
  <si>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</si>
  <si>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</si>
  <si>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</si>
  <si>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</si>
  <si>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</si>
  <si>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</si>
  <si>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</si>
  <si>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</si>
  <si>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</si>
  <si>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</si>
  <si>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</si>
  <si>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</si>
  <si>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</si>
  <si>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</si>
  <si>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</si>
  <si>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</si>
  <si>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</si>
  <si>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</si>
  <si>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</si>
  <si>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</si>
  <si>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</si>
  <si>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</si>
  <si>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</si>
  <si>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</si>
  <si>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</si>
  <si>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</si>
  <si>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</si>
  <si>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</si>
  <si>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</si>
  <si>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</si>
  <si>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</si>
  <si>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</si>
  <si>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</si>
  <si>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</si>
  <si>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</si>
  <si>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</si>
  <si>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</si>
  <si>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</si>
  <si>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</si>
  <si>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</si>
  <si>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</si>
  <si>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</si>
  <si>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</si>
  <si>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</si>
  <si>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</si>
  <si>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</si>
  <si>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</si>
  <si>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</si>
  <si>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</si>
  <si>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</si>
  <si>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</si>
  <si>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</si>
  <si>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</si>
  <si>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</si>
  <si>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</si>
  <si>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</si>
  <si>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</si>
  <si>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</si>
  <si>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</si>
  <si>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</si>
  <si>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</si>
  <si>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</si>
  <si>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</si>
  <si>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</si>
  <si>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</si>
  <si>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</si>
  <si>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</si>
  <si>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</si>
  <si>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</si>
  <si>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</si>
  <si>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</si>
  <si>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</si>
  <si>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</si>
  <si>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</si>
  <si>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</si>
  <si>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</si>
  <si>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</si>
  <si>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</si>
  <si>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</si>
  <si>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</si>
  <si>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</si>
  <si>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</si>
  <si>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</si>
  <si>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</si>
  <si>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</si>
  <si>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</si>
  <si>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</si>
  <si>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</si>
  <si>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</si>
  <si>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</si>
  <si>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</si>
  <si>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</si>
  <si>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</si>
  <si>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</si>
  <si>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</si>
  <si>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</si>
  <si>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</si>
  <si>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</si>
  <si>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</si>
  <si>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</si>
  <si>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</si>
  <si>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</si>
  <si>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</si>
  <si>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</si>
  <si>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</si>
  <si>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</si>
  <si>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</si>
  <si>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</si>
  <si>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</si>
  <si>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</si>
  <si>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</si>
  <si>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</si>
  <si>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</si>
  <si>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</si>
  <si>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</si>
  <si>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</si>
  <si>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</si>
  <si>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</si>
  <si>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</si>
  <si>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</si>
  <si>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</si>
  <si>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</si>
  <si>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</si>
  <si>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</si>
  <si>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</si>
  <si>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</si>
  <si>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</si>
  <si>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</si>
  <si>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</si>
  <si>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</si>
  <si>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</si>
  <si>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</si>
  <si>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</si>
  <si>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</si>
  <si>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</si>
  <si>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</si>
  <si>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</si>
  <si>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</si>
  <si>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</si>
  <si>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</si>
  <si>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</si>
  <si>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</si>
  <si>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</si>
  <si>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</si>
  <si>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</si>
  <si>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</si>
  <si>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</si>
  <si>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</si>
  <si>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</si>
  <si>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</si>
  <si>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</si>
  <si>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</si>
  <si>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</si>
  <si>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</si>
  <si>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</si>
  <si>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</si>
  <si>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</si>
  <si>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</si>
  <si>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</si>
  <si>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</si>
  <si>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</si>
  <si>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</si>
  <si>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</si>
  <si>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</si>
  <si>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</si>
  <si>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</si>
  <si>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</si>
  <si>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</si>
  <si>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</si>
  <si>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</si>
  <si>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</si>
  <si>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</si>
  <si>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</si>
  <si>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</si>
  <si>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</si>
  <si>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</si>
  <si>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</si>
  <si>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</si>
  <si>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</si>
  <si>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</si>
  <si>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</si>
  <si>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</si>
  <si>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</si>
  <si>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</si>
  <si>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</si>
  <si>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</si>
  <si>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</si>
  <si>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</si>
  <si>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</si>
  <si>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</si>
  <si>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</si>
  <si>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</si>
  <si>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</si>
  <si>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</si>
  <si>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</si>
  <si>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</si>
  <si>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</si>
  <si>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</si>
  <si>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</si>
  <si>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</si>
  <si>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</si>
  <si>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</si>
  <si>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</si>
  <si>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</si>
  <si>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</si>
  <si>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</si>
  <si>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</si>
  <si>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</si>
  <si>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</si>
  <si>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</si>
  <si>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</si>
  <si>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</si>
  <si>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</si>
  <si>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</si>
  <si>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</si>
  <si>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</si>
  <si>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</si>
  <si>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</si>
  <si>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</si>
  <si>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</si>
  <si>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</si>
  <si>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</si>
  <si>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</si>
  <si>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</si>
  <si>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</si>
  <si>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</si>
  <si>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</si>
  <si>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</si>
  <si>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</si>
  <si>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</si>
  <si>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</si>
  <si>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</si>
  <si>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</si>
  <si>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</si>
  <si>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</si>
  <si>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</si>
  <si>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</si>
  <si>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</si>
  <si>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</si>
  <si>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</si>
  <si>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</si>
  <si>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</si>
  <si>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</si>
  <si>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</si>
  <si>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</si>
  <si>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</si>
  <si>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</si>
  <si>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</si>
  <si>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</si>
  <si>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</si>
  <si>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</si>
  <si>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</si>
  <si>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</si>
  <si>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</si>
  <si>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</si>
  <si>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</si>
  <si>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</si>
  <si>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</si>
  <si>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</si>
  <si>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</si>
  <si>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</si>
  <si>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</si>
  <si>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</si>
  <si>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</si>
  <si>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</si>
  <si>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</si>
  <si>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</si>
  <si>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</si>
  <si>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</si>
  <si>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</si>
  <si>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</si>
  <si>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</si>
  <si>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</si>
  <si>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</si>
  <si>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</si>
  <si>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</si>
  <si>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</si>
  <si>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</si>
  <si>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</si>
  <si>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</si>
  <si>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</si>
  <si>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</si>
  <si>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</si>
  <si>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</si>
  <si>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</si>
  <si>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</si>
  <si>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</si>
  <si>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</si>
  <si>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</si>
  <si>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</si>
  <si>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</si>
  <si>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</si>
  <si>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</si>
  <si>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</si>
  <si>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</si>
  <si>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</si>
  <si>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</si>
  <si>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</si>
  <si>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</si>
  <si>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</si>
  <si>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</si>
  <si>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</si>
  <si>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</si>
  <si>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</si>
  <si>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</si>
  <si>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</si>
  <si>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</si>
  <si>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</si>
  <si>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</si>
  <si>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</si>
  <si>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</si>
  <si>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</si>
  <si>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</si>
  <si>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</si>
  <si>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</si>
  <si>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</si>
  <si>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</si>
  <si>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</si>
  <si>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</si>
  <si>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</si>
  <si>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</si>
  <si>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</si>
  <si>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</si>
  <si>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</si>
  <si>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</si>
  <si>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</si>
  <si>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</si>
  <si>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</si>
  <si>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</si>
  <si>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</si>
  <si>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</si>
  <si>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</si>
  <si>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</si>
  <si>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</si>
  <si>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</si>
  <si>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</si>
  <si>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</si>
  <si>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</si>
  <si>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</si>
  <si>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</si>
  <si>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</si>
  <si>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</si>
  <si>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</si>
  <si>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</si>
  <si>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</si>
  <si>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</si>
  <si>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</si>
  <si>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</si>
  <si>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</si>
  <si>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</si>
  <si>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</si>
  <si>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</si>
  <si>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</si>
  <si>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</si>
  <si>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</si>
  <si>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</si>
  <si>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</si>
  <si>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</si>
  <si>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</si>
  <si>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</si>
  <si>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</si>
  <si>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</si>
  <si>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</si>
  <si>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</si>
  <si>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</si>
  <si>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</si>
  <si>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</si>
  <si>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</si>
  <si>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</si>
  <si>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</si>
  <si>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</si>
  <si>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</si>
  <si>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</si>
  <si>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</si>
  <si>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</si>
  <si>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</si>
  <si>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</si>
  <si>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</si>
  <si>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</si>
  <si>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</si>
  <si>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</si>
  <si>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</si>
  <si>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</si>
  <si>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</si>
  <si>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</si>
  <si>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</si>
  <si>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</si>
  <si>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</si>
  <si>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</si>
  <si>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</si>
  <si>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</si>
  <si>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</si>
  <si>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</si>
  <si>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</si>
  <si>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</si>
  <si>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</si>
  <si>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</si>
  <si>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</si>
  <si>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</si>
  <si>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</si>
  <si>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</si>
  <si>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</si>
  <si>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</si>
  <si>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</si>
  <si>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</si>
  <si>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</si>
  <si>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</si>
  <si>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</si>
  <si>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</si>
  <si>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</si>
  <si>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</si>
  <si>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</si>
  <si>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</si>
  <si>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</si>
  <si>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</si>
  <si>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</si>
  <si>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</si>
  <si>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</si>
  <si>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</si>
  <si>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</si>
  <si>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</si>
  <si>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</si>
  <si>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</si>
  <si>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</si>
  <si>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</si>
  <si>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</si>
  <si>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</si>
  <si>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</si>
  <si>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</si>
  <si>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</si>
  <si>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</si>
  <si>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</si>
  <si>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</si>
  <si>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</si>
  <si>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</si>
  <si>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</si>
  <si>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</si>
  <si>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</si>
  <si>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</si>
  <si>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</si>
  <si>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</si>
  <si>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</si>
  <si>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</si>
  <si>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</si>
  <si>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</si>
  <si>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</si>
  <si>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</si>
  <si>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</si>
  <si>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</si>
  <si>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</si>
  <si>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</si>
  <si>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</si>
  <si>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</si>
  <si>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</si>
  <si>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</si>
  <si>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</si>
  <si>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</si>
  <si>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</si>
  <si>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</si>
  <si>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</si>
  <si>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</si>
  <si>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</si>
  <si>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</si>
  <si>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</si>
  <si>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</si>
  <si>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</si>
  <si>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</si>
  <si>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</si>
  <si>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</si>
  <si>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</si>
  <si>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</si>
  <si>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</si>
  <si>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</si>
  <si>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</si>
  <si>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</si>
  <si>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</si>
  <si>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</si>
  <si>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</si>
  <si>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</si>
  <si>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</si>
  <si>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</si>
  <si>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</si>
  <si>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</si>
  <si>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</si>
  <si>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</si>
  <si>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</si>
  <si>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</si>
  <si>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</si>
  <si>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</si>
  <si>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</si>
  <si>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</si>
  <si>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</si>
  <si>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</si>
  <si>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</si>
  <si>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</si>
  <si>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</si>
  <si>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</si>
  <si>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</si>
  <si>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</si>
  <si>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</si>
  <si>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</si>
  <si>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</si>
  <si>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</si>
  <si>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</si>
  <si>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</si>
  <si>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</si>
  <si>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</si>
  <si>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</si>
  <si>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</si>
  <si>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</si>
  <si>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</si>
  <si>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</si>
  <si>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</si>
  <si>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</si>
  <si>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</si>
  <si>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</si>
  <si>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</si>
  <si>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</si>
  <si>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</si>
  <si>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</si>
  <si>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</si>
  <si>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</si>
  <si>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</si>
  <si>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</si>
  <si>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</si>
  <si>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</si>
  <si>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</si>
  <si>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</si>
  <si>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</si>
  <si>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</si>
  <si>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</si>
  <si>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</si>
  <si>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</si>
  <si>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</si>
  <si>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</si>
  <si>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</si>
  <si>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</si>
  <si>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</si>
  <si>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</si>
  <si>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</si>
  <si>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</si>
  <si>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</si>
  <si>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</si>
  <si>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</si>
  <si>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</si>
  <si>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</si>
  <si>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</si>
  <si>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</si>
  <si>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</si>
  <si>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</si>
  <si>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</si>
  <si>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</si>
  <si>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</si>
  <si>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</si>
  <si>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</si>
  <si>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</si>
  <si>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</si>
  <si>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</si>
  <si>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</si>
  <si>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</si>
  <si>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</si>
  <si>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</si>
  <si>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</si>
  <si>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</si>
  <si>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</si>
  <si>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</si>
  <si>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</si>
  <si>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</si>
  <si>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</si>
  <si>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</si>
  <si>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</si>
  <si>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</si>
  <si>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</si>
  <si>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</si>
  <si>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</si>
  <si>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</si>
  <si>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</si>
  <si>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</si>
  <si>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</si>
  <si>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</si>
  <si>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</si>
  <si>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</si>
  <si>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</si>
  <si>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</si>
  <si>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</si>
  <si>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</si>
  <si>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</si>
  <si>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</si>
  <si>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</si>
  <si>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</si>
  <si>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</si>
  <si>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</si>
  <si>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</si>
  <si>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</si>
  <si>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</si>
  <si>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</si>
  <si>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</si>
  <si>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</si>
  <si>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</si>
  <si>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</si>
  <si>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</si>
  <si>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</si>
  <si>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</si>
  <si>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</si>
  <si>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</si>
  <si>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</si>
  <si>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</si>
  <si>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</si>
  <si>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</si>
  <si>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</si>
  <si>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</si>
  <si>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</si>
  <si>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</si>
  <si>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</si>
  <si>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</si>
  <si>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</si>
  <si>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</si>
  <si>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</si>
  <si>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</si>
  <si>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</si>
  <si>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</si>
  <si>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</si>
  <si>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</si>
  <si>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</si>
  <si>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</si>
  <si>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</si>
  <si>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</si>
  <si>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</si>
  <si>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</si>
  <si>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</si>
  <si>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</si>
  <si>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</si>
  <si>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</si>
  <si>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</si>
  <si>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</si>
  <si>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</si>
  <si>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</si>
  <si>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</si>
  <si>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</si>
  <si>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</si>
  <si>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</si>
  <si>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</si>
  <si>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</si>
  <si>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</si>
  <si>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</si>
  <si>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</si>
  <si>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</si>
  <si>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</si>
  <si>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</si>
  <si>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</si>
  <si>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</si>
  <si>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</si>
  <si>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</si>
  <si>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</si>
  <si>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</si>
  <si>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</si>
  <si>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</si>
  <si>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</si>
  <si>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</si>
  <si>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</si>
  <si>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</si>
  <si>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</si>
  <si>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</si>
  <si>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</si>
  <si>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</si>
  <si>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</si>
  <si>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</si>
  <si>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</si>
  <si>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</si>
  <si>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</si>
  <si>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</si>
  <si>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</si>
  <si>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</si>
  <si>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</si>
  <si>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</si>
  <si>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</si>
  <si>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</si>
  <si>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</si>
  <si>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</si>
  <si>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</si>
  <si>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</si>
  <si>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</si>
  <si>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</si>
  <si>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</si>
  <si>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</si>
  <si>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</si>
  <si>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</si>
  <si>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</si>
  <si>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</si>
  <si>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</si>
  <si>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</si>
  <si>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</si>
  <si>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</si>
  <si>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</si>
  <si>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</si>
  <si>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</si>
  <si>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</si>
  <si>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</si>
  <si>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</si>
  <si>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</si>
  <si>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</si>
  <si>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</si>
  <si>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</si>
  <si>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</si>
  <si>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</si>
  <si>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</si>
  <si>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</si>
  <si>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</si>
  <si>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</si>
  <si>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</si>
  <si>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</si>
  <si>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</si>
  <si>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</si>
  <si>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</si>
  <si>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</si>
  <si>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</si>
  <si>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</si>
  <si>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</si>
  <si>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</si>
  <si>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</si>
  <si>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</si>
  <si>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</si>
  <si>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</si>
  <si>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</si>
  <si>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</si>
  <si>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</si>
  <si>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</si>
  <si>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</si>
  <si>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</si>
  <si>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</si>
  <si>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</si>
  <si>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</si>
  <si>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</si>
  <si>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</si>
  <si>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</si>
  <si>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</si>
  <si>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</si>
  <si>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</si>
  <si>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</si>
  <si>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</si>
  <si>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</si>
  <si>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</si>
  <si>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</si>
  <si>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</si>
  <si>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</si>
  <si>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</si>
  <si>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</si>
  <si>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</si>
  <si>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</si>
  <si>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</si>
  <si>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</si>
  <si>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</si>
  <si>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</si>
  <si>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</si>
  <si>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</si>
  <si>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</si>
  <si>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</si>
  <si>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</si>
  <si>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</si>
  <si>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</si>
  <si>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</si>
  <si>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</si>
  <si>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</si>
  <si>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</si>
  <si>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</si>
  <si>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</si>
  <si>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</si>
  <si>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</si>
  <si>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</si>
  <si>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</si>
  <si>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</si>
  <si>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</si>
  <si>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</si>
  <si>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</si>
  <si>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</si>
  <si>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</si>
  <si>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</si>
  <si>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</si>
  <si>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</si>
  <si>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</si>
  <si>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</si>
  <si>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</si>
  <si>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</si>
  <si>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</si>
  <si>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</si>
  <si>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</si>
  <si>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</si>
  <si>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</si>
  <si>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</si>
  <si>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</si>
  <si>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</si>
  <si>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</si>
  <si>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</si>
  <si>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</si>
  <si>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</si>
  <si>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</si>
  <si>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</si>
  <si>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</si>
  <si>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</si>
  <si>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</si>
  <si>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</si>
  <si>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</si>
  <si>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</si>
  <si>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</si>
  <si>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</si>
  <si>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</si>
  <si>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</si>
  <si>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</si>
  <si>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</si>
  <si>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</si>
  <si>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</si>
  <si>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</si>
  <si>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</si>
  <si>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</si>
  <si>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</si>
  <si>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</si>
  <si>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</si>
  <si>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</si>
  <si>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</si>
  <si>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</si>
  <si>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</si>
  <si>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</si>
  <si>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</si>
  <si>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</si>
  <si>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</si>
  <si>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</si>
  <si>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</si>
  <si>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</si>
  <si>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</si>
  <si>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</si>
  <si>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</si>
  <si>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</si>
  <si>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</si>
  <si>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</si>
  <si>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</si>
  <si>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</si>
  <si>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</si>
  <si>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</si>
  <si>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</si>
  <si>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</si>
  <si>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</si>
  <si>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</si>
  <si>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</si>
  <si>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</si>
  <si>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</si>
  <si>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</si>
  <si>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</si>
  <si>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</si>
  <si>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</si>
  <si>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</si>
  <si>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</si>
  <si>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</si>
  <si>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</si>
  <si>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</si>
  <si>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</si>
  <si>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</si>
  <si>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</si>
  <si>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</si>
  <si>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</si>
  <si>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</si>
  <si>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</si>
  <si>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</si>
  <si>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</si>
  <si>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</si>
  <si>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</si>
  <si>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</si>
  <si>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</si>
  <si>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</si>
  <si>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</si>
  <si>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</si>
  <si>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</si>
  <si>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</si>
  <si>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</si>
  <si>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</si>
  <si>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</si>
  <si>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</si>
  <si>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</si>
  <si>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</si>
  <si>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</si>
  <si>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</si>
  <si>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</si>
  <si>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</si>
  <si>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</si>
  <si>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</si>
  <si>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</si>
  <si>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</si>
  <si>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</si>
  <si>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</si>
  <si>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</si>
  <si>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</si>
  <si>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</si>
  <si>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</si>
  <si>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</si>
  <si>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</si>
  <si>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</si>
  <si>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</si>
  <si>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</si>
  <si>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</si>
  <si>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</si>
  <si>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</si>
  <si>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</si>
  <si>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</si>
  <si>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</si>
  <si>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</si>
  <si>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</si>
  <si>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</si>
  <si>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</si>
  <si>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</si>
  <si>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</si>
  <si>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</si>
  <si>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</si>
  <si>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</si>
  <si>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</si>
  <si>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</si>
  <si>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</si>
  <si>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</si>
  <si>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</si>
  <si>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</si>
  <si>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</si>
  <si>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</si>
  <si>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</si>
  <si>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</si>
  <si>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</si>
  <si>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</si>
  <si>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</si>
  <si>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</si>
  <si>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</si>
  <si>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</si>
  <si>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</si>
  <si>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</si>
  <si>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</si>
  <si>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</si>
  <si>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</si>
  <si>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</si>
  <si>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</si>
  <si>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</si>
  <si>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</si>
  <si>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</si>
  <si>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</si>
  <si>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</si>
  <si>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</si>
  <si>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</si>
  <si>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</si>
  <si>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</si>
  <si>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</si>
  <si>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</si>
  <si>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</si>
  <si>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</si>
  <si>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</si>
  <si>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</si>
  <si>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</si>
  <si>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</si>
  <si>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</si>
  <si>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</si>
  <si>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</si>
  <si>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</si>
  <si>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</si>
  <si>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</si>
  <si>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</si>
  <si>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</si>
  <si>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</si>
  <si>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</si>
  <si>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</si>
  <si>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</si>
  <si>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</si>
  <si>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</si>
  <si>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</si>
  <si>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</si>
  <si>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</si>
  <si>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</si>
  <si>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</si>
  <si>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</si>
  <si>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</si>
  <si>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</si>
  <si>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</si>
  <si>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</si>
  <si>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</si>
  <si>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</si>
  <si>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</si>
  <si>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</si>
  <si>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</si>
  <si>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</si>
  <si>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</si>
  <si>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</si>
  <si>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</si>
  <si>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</si>
  <si>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</si>
  <si>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</si>
  <si>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</si>
  <si>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</si>
  <si>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</si>
  <si>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</si>
  <si>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</si>
  <si>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</si>
  <si>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</si>
  <si>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</si>
  <si>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</si>
  <si>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</si>
  <si>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</si>
  <si>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</si>
  <si>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</si>
  <si>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</si>
  <si>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</si>
  <si>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</si>
  <si>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</si>
  <si>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</si>
  <si>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</si>
  <si>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</si>
  <si>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</si>
  <si>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</si>
  <si>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</si>
  <si>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</si>
  <si>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</si>
  <si>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</si>
  <si>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</si>
  <si>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</si>
  <si>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</si>
  <si>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</si>
  <si>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</si>
  <si>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</si>
  <si>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</si>
  <si>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</si>
  <si>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</si>
  <si>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</si>
  <si>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</si>
  <si>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</si>
  <si>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</si>
  <si>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</si>
  <si>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</si>
  <si>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</si>
  <si>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</si>
  <si>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</si>
  <si>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</si>
  <si>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</si>
  <si>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</si>
  <si>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</si>
  <si>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</si>
  <si>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</si>
  <si>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</si>
  <si>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</si>
  <si>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</si>
  <si>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</si>
  <si>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</si>
  <si>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</si>
  <si>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</si>
  <si>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</si>
  <si>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</si>
  <si>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</si>
  <si>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</si>
  <si>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</si>
  <si>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</si>
  <si>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</si>
  <si>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</si>
  <si>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</si>
  <si>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</si>
  <si>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</si>
  <si>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</si>
  <si>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</si>
  <si>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</si>
  <si>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</si>
  <si>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</si>
  <si>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</si>
  <si>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</si>
  <si>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</si>
  <si>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</si>
  <si>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</si>
  <si>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</si>
  <si>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</si>
  <si>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</si>
  <si>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</si>
  <si>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</si>
  <si>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</si>
  <si>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</si>
  <si>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</si>
  <si>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</si>
  <si>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</si>
  <si>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</si>
  <si>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</si>
  <si>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</si>
  <si>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</si>
  <si>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</si>
  <si>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</si>
  <si>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</si>
  <si>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</si>
  <si>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</si>
  <si>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</si>
  <si>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</si>
  <si>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</si>
  <si>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</si>
  <si>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</si>
  <si>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</si>
  <si>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</si>
  <si>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</si>
  <si>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</si>
  <si>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</si>
  <si>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</si>
  <si>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</si>
  <si>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</si>
  <si>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</si>
  <si>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</si>
  <si>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</si>
  <si>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</si>
  <si>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</si>
  <si>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</si>
  <si>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</si>
  <si>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</si>
  <si>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</si>
  <si>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</si>
  <si>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</si>
  <si>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</si>
  <si>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</si>
  <si>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</si>
  <si>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</si>
  <si>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</si>
  <si>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</si>
  <si>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</si>
  <si>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</si>
  <si>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</si>
  <si>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</si>
  <si>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</si>
  <si>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</si>
  <si>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</si>
  <si>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</si>
  <si>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</si>
  <si>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</si>
  <si>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</si>
  <si>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</si>
  <si>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</si>
  <si>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</si>
  <si>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</si>
  <si>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</si>
  <si>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</si>
  <si>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</si>
  <si>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</si>
  <si>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</si>
  <si>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</si>
  <si>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</si>
  <si>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</si>
  <si>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</si>
  <si>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</si>
  <si>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</si>
  <si>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</si>
  <si>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</si>
  <si>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</si>
  <si>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</si>
  <si>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</si>
  <si>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</si>
  <si>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</si>
  <si>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</si>
  <si>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</si>
  <si>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</si>
  <si>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</si>
  <si>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</si>
  <si>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</si>
  <si>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</si>
  <si>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</si>
  <si>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</si>
  <si>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</si>
  <si>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</si>
  <si>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</si>
  <si>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</si>
  <si>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</si>
  <si>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</si>
  <si>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</si>
  <si>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</si>
  <si>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</si>
  <si>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</si>
  <si>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</si>
  <si>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</si>
  <si>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</si>
  <si>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</si>
  <si>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</si>
  <si>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</si>
  <si>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</si>
  <si>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</si>
  <si>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</si>
  <si>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</si>
  <si>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</si>
  <si>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</si>
  <si>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</si>
  <si>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</si>
  <si>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</si>
  <si>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</si>
  <si>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</si>
  <si>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</si>
  <si>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</si>
  <si>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</si>
  <si>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</si>
  <si>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</si>
  <si>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</si>
  <si>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</si>
  <si>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</si>
  <si>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</si>
  <si>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</si>
  <si>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</si>
  <si>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</si>
  <si>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</si>
  <si>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</si>
  <si>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</si>
  <si>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</si>
  <si>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</si>
  <si>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</si>
  <si>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</si>
  <si>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</si>
  <si>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</si>
  <si>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</si>
  <si>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</si>
  <si>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</si>
  <si>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</si>
  <si>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</si>
  <si>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</si>
  <si>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</si>
  <si>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</si>
  <si>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</si>
  <si>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</si>
  <si>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</si>
  <si>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</si>
  <si>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</si>
  <si>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</si>
  <si>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</si>
  <si>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</si>
  <si>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</si>
  <si>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</si>
  <si>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</si>
  <si>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</si>
  <si>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</si>
  <si>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</si>
  <si>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</si>
  <si>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</si>
  <si>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</si>
  <si>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</si>
  <si>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</si>
  <si>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</si>
  <si>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</si>
  <si>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</si>
  <si>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</si>
  <si>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</si>
  <si>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</si>
  <si>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</si>
  <si>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</si>
  <si>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</si>
  <si>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</si>
  <si>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</si>
  <si>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</si>
  <si>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</si>
  <si>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</si>
  <si>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</si>
  <si>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</si>
  <si>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</si>
  <si>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</si>
  <si>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</si>
  <si>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</si>
  <si>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</si>
  <si>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</si>
  <si>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</si>
  <si>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</si>
  <si>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</si>
  <si>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</si>
  <si>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</si>
  <si>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</si>
  <si>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</si>
  <si>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</si>
  <si>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</si>
  <si>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</si>
  <si>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</si>
  <si>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</si>
  <si>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</si>
  <si>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</si>
  <si>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</si>
  <si>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</si>
  <si>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</si>
  <si>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</si>
  <si>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</si>
  <si>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</si>
  <si>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</si>
  <si>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</si>
  <si>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</si>
  <si>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</si>
  <si>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</si>
  <si>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</si>
  <si>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</si>
  <si>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</si>
  <si>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</si>
  <si>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</si>
  <si>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</si>
  <si>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</si>
  <si>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</si>
  <si>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</si>
  <si>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</si>
  <si>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</si>
  <si>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</si>
  <si>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</si>
  <si>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</si>
  <si>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</si>
  <si>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</si>
  <si>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</si>
  <si>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</si>
  <si>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</si>
  <si>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</si>
  <si>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</si>
  <si>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</si>
  <si>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</si>
  <si>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</si>
  <si>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</si>
  <si>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</si>
  <si>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</si>
  <si>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</si>
  <si>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</si>
  <si>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</si>
  <si>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</si>
  <si>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</si>
  <si>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</si>
  <si>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</si>
  <si>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</si>
  <si>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</si>
  <si>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</si>
  <si>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</si>
  <si>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</si>
  <si>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</si>
  <si>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</si>
  <si>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</si>
  <si>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</si>
  <si>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</si>
  <si>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</si>
  <si>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</si>
  <si>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</si>
  <si>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</si>
  <si>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</si>
  <si>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</si>
  <si>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</si>
  <si>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</si>
  <si>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</si>
  <si>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</si>
  <si>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</si>
  <si>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</si>
  <si>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</si>
  <si>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</si>
  <si>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</si>
  <si>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</si>
  <si>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</si>
  <si>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</si>
  <si>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</si>
  <si>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</si>
  <si>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</si>
  <si>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</si>
  <si>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</si>
  <si>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</si>
  <si>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</si>
  <si>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</si>
  <si>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</si>
  <si>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</si>
  <si>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</si>
  <si>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</si>
  <si>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</si>
  <si>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</si>
  <si>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</si>
  <si>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</si>
  <si>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</si>
  <si>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</si>
  <si>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</si>
  <si>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</si>
  <si>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</si>
  <si>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</si>
  <si>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</si>
  <si>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</si>
  <si>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</si>
  <si>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</si>
  <si>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</si>
  <si>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</si>
  <si>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</si>
  <si>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</si>
  <si>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</si>
  <si>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</si>
  <si>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</si>
  <si>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</si>
  <si>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</si>
  <si>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</si>
  <si>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</si>
  <si>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</si>
  <si>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</si>
  <si>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</si>
  <si>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</si>
  <si>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</si>
  <si>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</si>
  <si>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</si>
  <si>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</si>
  <si>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</si>
  <si>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</si>
  <si>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</si>
  <si>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</si>
  <si>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</si>
  <si>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</si>
  <si>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</si>
  <si>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</si>
  <si>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</si>
  <si>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</si>
  <si>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</si>
  <si>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</si>
  <si>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</si>
  <si>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</si>
  <si>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</si>
  <si>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</si>
  <si>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</si>
  <si>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</si>
  <si>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</si>
  <si>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</si>
  <si>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</si>
  <si>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</si>
  <si>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</si>
  <si>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</si>
  <si>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</si>
  <si>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</si>
  <si>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</si>
  <si>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</si>
  <si>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</si>
  <si>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</si>
  <si>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</si>
  <si>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</si>
  <si>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</si>
  <si>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</si>
  <si>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</si>
  <si>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</si>
  <si>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</si>
  <si>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</si>
  <si>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</si>
  <si>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</si>
  <si>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</si>
  <si>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</si>
  <si>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</si>
  <si>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</si>
  <si>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</si>
  <si>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</si>
  <si>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</si>
  <si>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</si>
  <si>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</si>
  <si>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</si>
  <si>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</si>
  <si>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</si>
  <si>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</si>
  <si>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</si>
  <si>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</si>
  <si>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</si>
  <si>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</si>
  <si>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</si>
  <si>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</si>
  <si>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</si>
  <si>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</si>
  <si>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</si>
  <si>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</si>
  <si>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</si>
  <si>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</si>
  <si>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</si>
  <si>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</si>
  <si>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</si>
  <si>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</si>
  <si>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</si>
  <si>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</si>
  <si>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</si>
  <si>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</si>
  <si>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</si>
  <si>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</si>
  <si>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</si>
  <si>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</si>
  <si>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</si>
  <si>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</si>
  <si>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</si>
  <si>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</si>
  <si>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</si>
  <si>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</si>
  <si>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</si>
  <si>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</si>
  <si>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</si>
  <si>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</si>
  <si>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</si>
  <si>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</si>
  <si>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</si>
  <si>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</si>
  <si>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</si>
  <si>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</si>
  <si>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</si>
  <si>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</si>
  <si>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</si>
  <si>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</si>
  <si>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</si>
  <si>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</si>
  <si>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</si>
  <si>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</si>
  <si>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</si>
  <si>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</si>
  <si>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</si>
  <si>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</si>
  <si>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</si>
  <si>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</si>
  <si>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</si>
  <si>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</si>
  <si>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</si>
  <si>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</si>
  <si>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</si>
  <si>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</si>
  <si>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</si>
  <si>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</si>
  <si>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</si>
  <si>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</si>
  <si>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</si>
  <si>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</si>
  <si>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</si>
  <si>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</si>
  <si>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</si>
  <si>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</si>
  <si>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</si>
  <si>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</si>
  <si>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</si>
  <si>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</si>
  <si>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</si>
  <si>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</si>
  <si>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</si>
  <si>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</si>
  <si>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</si>
  <si>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</si>
  <si>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</si>
  <si>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</si>
  <si>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</si>
  <si>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</si>
  <si>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</si>
  <si>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</si>
  <si>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</si>
  <si>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</si>
  <si>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</si>
  <si>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</si>
  <si>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</si>
  <si>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</si>
  <si>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</si>
  <si>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</si>
  <si>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</si>
  <si>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</si>
  <si>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</si>
  <si>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</si>
  <si>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</si>
  <si>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</si>
  <si>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</si>
  <si>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</si>
  <si>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</si>
  <si>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</si>
  <si>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</si>
  <si>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</si>
  <si>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</si>
  <si>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</si>
  <si>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</si>
  <si>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</si>
  <si>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</si>
  <si>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</si>
  <si>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</si>
  <si>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</si>
  <si>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</si>
  <si>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</si>
  <si>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</si>
  <si>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</si>
  <si>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</si>
  <si>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</si>
  <si>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</si>
  <si>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</si>
  <si>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</si>
  <si>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</si>
  <si>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</si>
  <si>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</si>
  <si>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</si>
  <si>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</si>
  <si>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</si>
  <si>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</si>
  <si>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</si>
  <si>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</si>
  <si>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</si>
  <si>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</si>
  <si>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</si>
  <si>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</si>
  <si>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</si>
  <si>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</si>
  <si>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</si>
  <si>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</si>
  <si>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</si>
  <si>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</si>
  <si>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</si>
  <si>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</si>
  <si>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</si>
  <si>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</si>
  <si>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</si>
  <si>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</si>
  <si>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</si>
  <si>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</si>
  <si>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</si>
  <si>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</si>
  <si>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</si>
  <si>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</si>
  <si>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</si>
  <si>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</si>
  <si>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</si>
  <si>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</si>
  <si>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</si>
  <si>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</si>
  <si>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</si>
  <si>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</si>
  <si>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</si>
  <si>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</si>
  <si>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</si>
  <si>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</si>
  <si>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</si>
  <si>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</si>
  <si>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</si>
  <si>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</si>
  <si>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</si>
  <si>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</si>
  <si>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</si>
  <si>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</si>
  <si>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</si>
  <si>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</si>
  <si>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</si>
  <si>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</si>
  <si>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</si>
  <si>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</si>
  <si>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</si>
  <si>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</si>
  <si>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</si>
  <si>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</si>
  <si>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</si>
  <si>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</si>
  <si>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</si>
  <si>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</si>
  <si>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</si>
  <si>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</si>
  <si>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</si>
  <si>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</si>
  <si>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</si>
  <si>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</si>
  <si>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</si>
  <si>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</si>
  <si>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</si>
  <si>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</si>
  <si>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</si>
  <si>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</si>
  <si>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</si>
  <si>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</si>
  <si>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</si>
  <si>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</si>
  <si>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</si>
  <si>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</si>
  <si>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</si>
  <si>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</si>
  <si>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</si>
  <si>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</si>
  <si>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</si>
  <si>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</si>
  <si>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</si>
  <si>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</si>
  <si>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</si>
  <si>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</si>
  <si>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</si>
  <si>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</si>
  <si>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</si>
  <si>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</si>
  <si>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</si>
  <si>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</si>
  <si>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</si>
  <si>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</si>
  <si>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</si>
  <si>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</si>
  <si>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</si>
  <si>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</si>
  <si>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</si>
  <si>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</si>
  <si>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</si>
  <si>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</si>
  <si>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</si>
  <si>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</si>
  <si>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</si>
  <si>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</si>
  <si>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</si>
  <si>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</si>
  <si>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</si>
  <si>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</si>
  <si>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</si>
  <si>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</si>
  <si>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</si>
  <si>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</si>
  <si>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</si>
  <si>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</si>
  <si>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</si>
  <si>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</si>
  <si>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</si>
  <si>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</si>
  <si>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</si>
  <si>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</si>
  <si>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</si>
  <si>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</si>
  <si>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</si>
  <si>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</si>
  <si>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</si>
  <si>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</si>
  <si>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</si>
  <si>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</si>
  <si>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</si>
  <si>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</si>
  <si>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</si>
  <si>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</si>
  <si>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</si>
  <si>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</si>
  <si>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</si>
  <si>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</si>
  <si>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</si>
  <si>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</si>
  <si>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</si>
  <si>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</si>
  <si>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</si>
  <si>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</si>
  <si>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</si>
  <si>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</si>
  <si>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</si>
  <si>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</si>
  <si>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</si>
  <si>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</si>
  <si>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</si>
  <si>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</si>
  <si>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</si>
  <si>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</si>
  <si>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</si>
  <si>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</si>
  <si>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</si>
  <si>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</si>
  <si>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</si>
  <si>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</si>
  <si>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</si>
  <si>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</si>
  <si>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</si>
  <si>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</si>
  <si>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</si>
  <si>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</si>
  <si>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</si>
  <si>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</si>
  <si>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</si>
  <si>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</si>
  <si>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</si>
  <si>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</si>
  <si>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</si>
  <si>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</si>
  <si>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</si>
  <si>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</si>
  <si>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</si>
  <si>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</si>
  <si>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</si>
  <si>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</si>
  <si>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</si>
  <si>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</si>
  <si>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</si>
  <si>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</si>
  <si>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</si>
  <si>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</si>
  <si>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</si>
  <si>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</si>
  <si>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</si>
  <si>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</si>
  <si>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</si>
  <si>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</si>
  <si>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</si>
  <si>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</si>
  <si>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</si>
  <si>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</si>
  <si>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</si>
  <si>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</si>
  <si>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</si>
  <si>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</si>
  <si>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</si>
  <si>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</si>
  <si>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</si>
  <si>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</si>
  <si>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</si>
  <si>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</si>
  <si>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</si>
  <si>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</si>
  <si>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</si>
  <si>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</si>
  <si>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</si>
  <si>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</si>
  <si>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</si>
  <si>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</si>
  <si>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</si>
  <si>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</si>
  <si>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</si>
  <si>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</si>
  <si>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</si>
  <si>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</si>
  <si>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</si>
  <si>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</si>
  <si>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</si>
  <si>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</si>
  <si>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</si>
  <si>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</si>
  <si>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</si>
  <si>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</si>
  <si>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</si>
  <si>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</si>
  <si>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</si>
  <si>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</si>
  <si>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</si>
  <si>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</si>
  <si>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</si>
  <si>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</si>
  <si>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</si>
  <si>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</si>
  <si>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</si>
  <si>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</si>
  <si>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</si>
  <si>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</si>
  <si>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</si>
  <si>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</si>
  <si>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</si>
  <si>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</si>
  <si>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</si>
  <si>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</si>
  <si>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</si>
  <si>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</si>
  <si>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</si>
  <si>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</si>
  <si>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</si>
  <si>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</si>
  <si>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</si>
  <si>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</si>
  <si>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</si>
  <si>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</si>
  <si>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</si>
  <si>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</si>
  <si>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</si>
  <si>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</si>
  <si>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</si>
  <si>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</si>
  <si>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</si>
  <si>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</si>
  <si>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</si>
  <si>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</si>
  <si>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</si>
  <si>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</si>
  <si>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</si>
  <si>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</si>
  <si>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</si>
  <si>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</si>
  <si>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</si>
  <si>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</si>
  <si>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</si>
  <si>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</si>
  <si>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</si>
  <si>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</si>
  <si>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</si>
  <si>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</si>
  <si>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</si>
  <si>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</si>
  <si>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</si>
  <si>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</si>
  <si>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</si>
  <si>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</si>
  <si>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</si>
  <si>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</si>
  <si>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</si>
  <si>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</si>
  <si>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</si>
  <si>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</si>
  <si>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</si>
  <si>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</si>
  <si>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</si>
  <si>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</si>
  <si>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</si>
  <si>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</si>
  <si>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</si>
  <si>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</si>
  <si>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</si>
  <si>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</si>
  <si>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</si>
  <si>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</si>
  <si>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</si>
  <si>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</si>
  <si>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</si>
  <si>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</si>
  <si>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</si>
  <si>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</si>
  <si>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</si>
  <si>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</si>
  <si>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</si>
  <si>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</si>
  <si>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</si>
  <si>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</si>
  <si>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</si>
  <si>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</si>
  <si>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</si>
  <si>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</si>
  <si>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</si>
  <si>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</si>
  <si>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</si>
  <si>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</si>
  <si>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</si>
  <si>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</si>
  <si>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</si>
  <si>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</si>
  <si>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</si>
  <si>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</si>
  <si>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</si>
  <si>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</si>
  <si>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</si>
  <si>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</si>
  <si>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</si>
  <si>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</si>
  <si>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</si>
  <si>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</si>
  <si>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</si>
  <si>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</si>
  <si>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</si>
  <si>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</si>
  <si>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</si>
  <si>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</si>
  <si>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</si>
  <si>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</si>
  <si>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</si>
  <si>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</si>
  <si>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</si>
  <si>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</si>
  <si>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</si>
  <si>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</si>
  <si>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</si>
  <si>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</si>
  <si>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</si>
  <si>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</si>
  <si>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</si>
  <si>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</si>
  <si>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</si>
  <si>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</si>
  <si>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</si>
  <si>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</si>
  <si>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</si>
  <si>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</si>
  <si>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</si>
  <si>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</si>
  <si>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</si>
  <si>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</si>
  <si>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</si>
  <si>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</si>
  <si>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</si>
  <si>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</si>
  <si>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</si>
  <si>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</si>
  <si>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</si>
  <si>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</si>
  <si>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</si>
  <si>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</si>
  <si>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</si>
  <si>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</si>
  <si>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</si>
  <si>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</si>
  <si>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</si>
  <si>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</si>
  <si>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</si>
  <si>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</si>
  <si>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</si>
  <si>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</si>
  <si>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</si>
  <si>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</si>
  <si>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</si>
  <si>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</si>
  <si>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</si>
  <si>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</si>
  <si>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</si>
  <si>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</si>
  <si>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</si>
  <si>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</si>
  <si>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</si>
  <si>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</si>
  <si>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</si>
  <si>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</si>
  <si>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</si>
  <si>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</si>
  <si>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</si>
  <si>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</si>
  <si>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</si>
  <si>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</si>
  <si>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</si>
  <si>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</si>
  <si>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</si>
  <si>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</si>
  <si>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</si>
  <si>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</si>
  <si>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</si>
  <si>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</si>
  <si>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</si>
  <si>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</si>
  <si>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</si>
  <si>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</si>
  <si>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</si>
  <si>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</si>
  <si>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</si>
  <si>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</si>
  <si>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</si>
  <si>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</si>
  <si>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</si>
  <si>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</si>
  <si>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</si>
  <si>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</si>
  <si>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</si>
  <si>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</si>
  <si>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</si>
  <si>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</si>
  <si>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</si>
  <si>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</si>
  <si>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</si>
  <si>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</si>
  <si>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</si>
  <si>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</si>
  <si>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</si>
  <si>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</si>
  <si>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</si>
  <si>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</si>
  <si>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</si>
  <si>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</si>
  <si>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</si>
  <si>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</si>
  <si>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</si>
  <si>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</si>
  <si>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</si>
  <si>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</si>
  <si>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</si>
  <si>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</si>
  <si>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</si>
  <si>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</si>
  <si>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</si>
  <si>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</si>
  <si>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</si>
  <si>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</si>
  <si>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</si>
  <si>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</si>
  <si>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</si>
  <si>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</si>
  <si>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</si>
  <si>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</si>
  <si>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</si>
  <si>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</si>
  <si>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</si>
  <si>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</si>
  <si>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</si>
  <si>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</si>
  <si>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</si>
  <si>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</si>
  <si>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</si>
  <si>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</si>
  <si>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</si>
  <si>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</si>
  <si>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</si>
  <si>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</si>
  <si>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</si>
  <si>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</si>
  <si>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</si>
  <si>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</si>
  <si>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</si>
  <si>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</si>
  <si>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</si>
  <si>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</si>
  <si>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</si>
  <si>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</si>
  <si>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</si>
  <si>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</si>
  <si>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</si>
  <si>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</si>
  <si>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</si>
  <si>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</si>
  <si>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</si>
  <si>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</si>
  <si>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</si>
  <si>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</si>
  <si>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</si>
  <si>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</si>
  <si>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</si>
  <si>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</si>
  <si>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</si>
  <si>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</si>
  <si>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</si>
  <si>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</si>
  <si>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</si>
  <si>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</si>
  <si>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</si>
  <si>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</si>
  <si>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</si>
  <si>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</si>
  <si>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</si>
  <si>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</si>
  <si>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</si>
  <si>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</si>
  <si>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</si>
  <si>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</si>
  <si>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</si>
  <si>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</si>
  <si>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</si>
  <si>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</si>
  <si>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</si>
  <si>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</si>
  <si>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</si>
  <si>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</si>
  <si>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</si>
  <si>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</si>
  <si>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</si>
  <si>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</si>
  <si>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</si>
  <si>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</si>
  <si>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</si>
  <si>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</si>
  <si>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</si>
  <si>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</si>
  <si>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</si>
  <si>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</si>
  <si>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</si>
  <si>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</si>
  <si>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</si>
  <si>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</si>
  <si>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</si>
  <si>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</si>
  <si>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</si>
  <si>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</si>
  <si>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</si>
  <si>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</si>
  <si>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</si>
  <si>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</si>
  <si>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</si>
  <si>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</si>
  <si>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</si>
  <si>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</si>
  <si>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</si>
  <si>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</si>
  <si>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</si>
  <si>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</si>
  <si>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</si>
  <si>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</si>
  <si>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</si>
  <si>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</si>
  <si>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</si>
  <si>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</si>
  <si>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</si>
  <si>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</si>
  <si>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</si>
  <si>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</si>
  <si>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</si>
  <si>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</si>
  <si>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</si>
  <si>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</si>
  <si>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</si>
  <si>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</si>
  <si>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</si>
  <si>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</si>
  <si>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</si>
  <si>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</si>
  <si>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</si>
  <si>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</si>
  <si>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</si>
  <si>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</si>
  <si>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</si>
  <si>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</si>
  <si>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</si>
  <si>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</si>
  <si>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</si>
  <si>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</si>
  <si>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</si>
  <si>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</si>
  <si>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</si>
  <si>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</si>
  <si>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</si>
  <si>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</si>
  <si>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</si>
  <si>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</si>
  <si>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</si>
  <si>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</si>
  <si>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</si>
  <si>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</si>
  <si>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</si>
  <si>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</si>
  <si>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</si>
  <si>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</si>
  <si>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</si>
  <si>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</si>
  <si>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</si>
  <si>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</si>
  <si>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</si>
  <si>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</si>
  <si>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</si>
  <si>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</si>
  <si>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</si>
  <si>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</si>
  <si>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</si>
  <si>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</si>
  <si>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</si>
  <si>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</si>
  <si>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</si>
  <si>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</si>
  <si>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</si>
  <si>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</si>
  <si>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</si>
  <si>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</si>
  <si>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</si>
  <si>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</si>
  <si>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</si>
  <si>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</si>
  <si>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</si>
  <si>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</si>
  <si>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</si>
  <si>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</si>
  <si>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</si>
  <si>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</si>
  <si>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</si>
  <si>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</si>
  <si>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</si>
  <si>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</si>
  <si>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</si>
  <si>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</si>
  <si>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</si>
  <si>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</si>
  <si>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</si>
  <si>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</si>
  <si>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</si>
  <si>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</si>
  <si>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</si>
  <si>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</si>
  <si>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</si>
  <si>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</si>
  <si>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</si>
  <si>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</si>
  <si>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</si>
  <si>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</si>
  <si>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</si>
  <si>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</si>
  <si>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</si>
  <si>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</si>
  <si>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</si>
  <si>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</si>
  <si>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</si>
  <si>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</si>
  <si>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</si>
  <si>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</si>
  <si>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</si>
  <si>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</si>
  <si>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</si>
  <si>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</si>
  <si>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</si>
  <si>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</si>
  <si>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</si>
  <si>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</si>
  <si>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</si>
  <si>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</si>
  <si>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</si>
  <si>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</si>
  <si>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</si>
  <si>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</si>
  <si>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</si>
  <si>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</si>
  <si>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</si>
  <si>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</si>
  <si>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</si>
  <si>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</si>
  <si>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</si>
  <si>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</si>
  <si>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</si>
  <si>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</si>
  <si>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</si>
  <si>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</si>
  <si>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</si>
  <si>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</si>
  <si>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</si>
  <si>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</si>
  <si>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</si>
  <si>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</si>
  <si>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</si>
  <si>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</si>
  <si>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</si>
  <si>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</si>
  <si>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</si>
  <si>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</si>
  <si>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</si>
  <si>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</si>
  <si>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</si>
  <si>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</si>
  <si>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</si>
  <si>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</si>
  <si>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</si>
  <si>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</si>
  <si>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</si>
  <si>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</si>
  <si>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</si>
  <si>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</si>
  <si>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</si>
  <si>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</si>
  <si>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</si>
  <si>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</si>
  <si>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</si>
  <si>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</si>
  <si>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</si>
  <si>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</si>
  <si>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</si>
  <si>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</si>
  <si>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</si>
  <si>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</si>
  <si>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</si>
  <si>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</si>
  <si>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</si>
  <si>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</si>
  <si>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</si>
  <si>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</si>
  <si>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</si>
  <si>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</si>
  <si>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</si>
  <si>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</si>
  <si>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</si>
  <si>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</si>
  <si>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</si>
  <si>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</si>
  <si>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</si>
  <si>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</si>
  <si>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</si>
  <si>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</si>
  <si>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</si>
  <si>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</si>
  <si>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</si>
  <si>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</si>
  <si>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</si>
  <si>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</si>
  <si>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</si>
  <si>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</si>
  <si>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</si>
  <si>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</si>
  <si>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</si>
  <si>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</si>
  <si>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</si>
  <si>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</si>
  <si>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</si>
  <si>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</si>
  <si>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</si>
  <si>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</si>
  <si>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</si>
  <si>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</si>
  <si>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</si>
  <si>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</si>
  <si>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</si>
  <si>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</si>
  <si>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</si>
  <si>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</si>
  <si>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</si>
  <si>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</si>
  <si>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</si>
  <si>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</si>
  <si>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</si>
  <si>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</si>
  <si>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</si>
  <si>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</si>
  <si>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</si>
  <si>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</si>
  <si>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</si>
  <si>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</si>
  <si>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</si>
  <si>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</si>
  <si>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</si>
  <si>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</si>
  <si>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</si>
  <si>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</si>
  <si>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</si>
  <si>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</si>
  <si>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</si>
  <si>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</si>
  <si>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</si>
  <si>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</si>
  <si>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</si>
  <si>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</si>
  <si>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</si>
  <si>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</si>
  <si>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</si>
  <si>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</si>
  <si>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</si>
  <si>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</si>
  <si>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</si>
  <si>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</si>
  <si>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</si>
  <si>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</si>
  <si>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</si>
  <si>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</si>
  <si>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</si>
  <si>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</si>
  <si>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</si>
  <si>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</si>
  <si>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</si>
  <si>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</si>
  <si>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</si>
  <si>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</si>
  <si>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</si>
  <si>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</si>
  <si>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</si>
  <si>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</si>
  <si>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</si>
  <si>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</si>
  <si>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</si>
  <si>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</si>
  <si>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</si>
  <si>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</si>
  <si>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</si>
  <si>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</si>
  <si>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</si>
  <si>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</si>
  <si>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</si>
  <si>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</si>
  <si>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</si>
  <si>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</si>
  <si>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</si>
  <si>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</si>
  <si>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</si>
  <si>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</si>
  <si>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</si>
  <si>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</si>
  <si>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</si>
  <si>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</si>
  <si>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</si>
  <si>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</si>
  <si>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</si>
  <si>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</si>
  <si>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</si>
  <si>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</si>
  <si>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</si>
  <si>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</si>
  <si>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</si>
  <si>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</si>
  <si>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</si>
  <si>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</si>
  <si>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</si>
  <si>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</si>
  <si>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</si>
  <si>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</si>
  <si>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</si>
  <si>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</si>
  <si>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</si>
  <si>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</si>
  <si>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</si>
  <si>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</si>
  <si>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</si>
  <si>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</si>
  <si>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</si>
  <si>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</si>
  <si>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</si>
  <si>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</si>
  <si>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</si>
  <si>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</si>
  <si>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</si>
  <si>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</si>
  <si>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</si>
  <si>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</si>
  <si>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</si>
  <si>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</si>
  <si>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</si>
  <si>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</si>
  <si>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</si>
  <si>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</si>
  <si>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</si>
  <si>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</si>
  <si>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</si>
  <si>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</si>
  <si>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</si>
  <si>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</si>
  <si>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</si>
  <si>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</si>
  <si>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</si>
  <si>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</si>
  <si>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</si>
  <si>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</si>
  <si>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</si>
  <si>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</si>
  <si>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</si>
  <si>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</si>
  <si>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</si>
  <si>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</si>
  <si>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</si>
  <si>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</si>
  <si>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</si>
  <si>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</si>
  <si>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</si>
  <si>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</si>
  <si>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</si>
  <si>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</si>
  <si>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</si>
  <si>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</si>
  <si>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</si>
  <si>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</si>
  <si>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</si>
  <si>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</si>
  <si>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</si>
  <si>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</si>
  <si>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</si>
  <si>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</si>
  <si>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</si>
  <si>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</si>
  <si>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</si>
  <si>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</si>
  <si>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</si>
  <si>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</si>
  <si>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</si>
  <si>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</si>
  <si>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</si>
  <si>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</si>
  <si>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</si>
  <si>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</si>
  <si>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</si>
  <si>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</si>
  <si>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</si>
  <si>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</si>
  <si>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</si>
  <si>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</si>
  <si>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</si>
  <si>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</si>
  <si>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</si>
  <si>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</si>
  <si>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</si>
  <si>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</si>
  <si>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</si>
  <si>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</si>
  <si>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</si>
  <si>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</si>
  <si>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</si>
  <si>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</si>
  <si>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</si>
  <si>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</si>
  <si>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</si>
  <si>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</si>
  <si>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</si>
  <si>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</si>
  <si>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</si>
  <si>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</si>
  <si>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</si>
  <si>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</si>
  <si>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</si>
  <si>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</si>
  <si>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</si>
  <si>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</si>
  <si>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</si>
  <si>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</si>
  <si>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</si>
  <si>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</si>
  <si>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</si>
  <si>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</si>
  <si>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</si>
  <si>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</si>
  <si>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</si>
  <si>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</si>
  <si>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</si>
  <si>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</si>
  <si>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</si>
  <si>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</si>
  <si>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</si>
  <si>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</si>
  <si>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</si>
  <si>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</si>
  <si>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</si>
  <si>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</si>
  <si>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</si>
  <si>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</si>
  <si>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</si>
  <si>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</si>
  <si>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</si>
  <si>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</si>
  <si>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</si>
  <si>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</si>
  <si>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</si>
  <si>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</si>
  <si>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</si>
  <si>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</si>
  <si>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</si>
  <si>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</si>
  <si>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</si>
  <si>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</si>
  <si>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</si>
  <si>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</si>
  <si>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</si>
  <si>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</si>
  <si>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</si>
  <si>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</si>
  <si>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</si>
  <si>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</si>
  <si>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</si>
  <si>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</si>
  <si>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</si>
  <si>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</si>
  <si>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</si>
  <si>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</si>
  <si>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</si>
  <si>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</si>
  <si>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</si>
  <si>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</si>
  <si>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</si>
  <si>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</si>
  <si>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</si>
  <si>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</si>
  <si>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</si>
  <si>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</si>
  <si>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</si>
  <si>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</si>
  <si>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</si>
  <si>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</si>
  <si>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</si>
  <si>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</si>
  <si>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</si>
  <si>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</si>
  <si>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</si>
  <si>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</si>
  <si>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</si>
  <si>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</si>
  <si>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</si>
  <si>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</si>
  <si>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</si>
  <si>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</si>
  <si>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</si>
  <si>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</si>
  <si>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</si>
  <si>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</si>
  <si>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</si>
  <si>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</si>
  <si>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</si>
  <si>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</si>
  <si>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</si>
  <si>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</si>
  <si>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</si>
  <si>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</si>
  <si>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</si>
  <si>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</si>
  <si>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</si>
  <si>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</si>
  <si>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</si>
  <si>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</si>
  <si>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</si>
  <si>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</si>
  <si>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</si>
  <si>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</si>
  <si>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</si>
  <si>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</si>
  <si>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</si>
  <si>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</si>
  <si>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</si>
  <si>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</si>
  <si>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</si>
  <si>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</si>
  <si>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</si>
  <si>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</si>
  <si>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</si>
  <si>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</si>
  <si>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</si>
  <si>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</si>
  <si>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</si>
  <si>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</si>
  <si>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</si>
  <si>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</si>
  <si>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</si>
  <si>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</si>
  <si>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</si>
  <si>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</si>
  <si>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</si>
  <si>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</si>
  <si>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</si>
  <si>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</si>
  <si>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</si>
  <si>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</si>
  <si>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</si>
  <si>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</si>
  <si>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</si>
  <si>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</si>
  <si>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</si>
  <si>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</si>
  <si>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</si>
  <si>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</si>
  <si>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</si>
  <si>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</si>
  <si>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</si>
  <si>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</si>
  <si>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</si>
  <si>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</si>
  <si>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</si>
  <si>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</si>
  <si>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</si>
  <si>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</si>
  <si>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</si>
  <si>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</si>
  <si>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</si>
  <si>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</si>
  <si>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</si>
  <si>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</si>
  <si>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</si>
  <si>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</si>
  <si>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</si>
  <si>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</si>
  <si>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</si>
  <si>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</si>
  <si>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</si>
  <si>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</si>
  <si>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</si>
  <si>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</si>
  <si>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</si>
  <si>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</si>
  <si>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</si>
  <si>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</si>
  <si>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</si>
  <si>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</si>
  <si>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</si>
  <si>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</si>
  <si>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</si>
  <si>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</si>
  <si>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</si>
  <si>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</si>
  <si>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</si>
  <si>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</si>
  <si>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</si>
  <si>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</si>
  <si>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</si>
  <si>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</si>
  <si>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</si>
  <si>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</si>
  <si>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</si>
  <si>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</si>
  <si>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</si>
  <si>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</si>
  <si>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</si>
  <si>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</si>
  <si>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</si>
  <si>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</si>
  <si>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</si>
  <si>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</si>
  <si>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</si>
  <si>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</si>
  <si>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</si>
  <si>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</si>
  <si>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</si>
  <si>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</si>
  <si>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</si>
  <si>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</si>
  <si>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</si>
  <si>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</si>
  <si>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</si>
  <si>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</si>
  <si>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</si>
  <si>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</si>
  <si>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</si>
  <si>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</si>
  <si>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</si>
  <si>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</si>
  <si>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</si>
  <si>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</si>
  <si>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</si>
  <si>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</si>
  <si>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</si>
  <si>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</si>
  <si>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</si>
  <si>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</si>
  <si>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</si>
  <si>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</si>
  <si>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</si>
  <si>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</si>
  <si>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</si>
  <si>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</si>
  <si>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</si>
  <si>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</si>
  <si>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</si>
  <si>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</si>
  <si>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</si>
  <si>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</si>
  <si>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</si>
  <si>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</si>
  <si>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</si>
  <si>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</si>
  <si>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</si>
  <si>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</si>
  <si>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</si>
  <si>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</si>
  <si>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</si>
  <si>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</si>
  <si>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</si>
  <si>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</si>
  <si>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</si>
  <si>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</si>
  <si>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</si>
  <si>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</si>
  <si>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</si>
  <si>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</si>
  <si>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</si>
  <si>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</si>
  <si>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</si>
  <si>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</si>
  <si>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</si>
  <si>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</si>
  <si>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</si>
  <si>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</si>
  <si>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</si>
  <si>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</si>
  <si>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</si>
  <si>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</si>
  <si>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</si>
  <si>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</si>
  <si>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</si>
  <si>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</si>
  <si>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</si>
  <si>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</si>
  <si>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</si>
  <si>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</si>
  <si>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</si>
  <si>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</si>
  <si>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</si>
  <si>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</si>
  <si>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</si>
  <si>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</si>
  <si>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</si>
  <si>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</si>
  <si>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</si>
  <si>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</si>
  <si>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</si>
  <si>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</si>
  <si>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</si>
  <si>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</si>
  <si>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</si>
  <si>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</si>
  <si>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</si>
  <si>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</si>
  <si>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</si>
  <si>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</si>
  <si>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</si>
  <si>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</si>
  <si>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</si>
  <si>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</si>
  <si>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</si>
  <si>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</si>
  <si>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</si>
  <si>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</si>
  <si>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</si>
  <si>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</si>
  <si>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</si>
  <si>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</si>
  <si>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</si>
  <si>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</si>
  <si>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</si>
  <si>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</si>
  <si>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</si>
  <si>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</si>
  <si>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</si>
  <si>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</si>
  <si>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</si>
  <si>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</si>
  <si>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</si>
  <si>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</si>
  <si>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</si>
  <si>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</si>
  <si>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</si>
  <si>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</si>
  <si>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</si>
  <si>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</si>
  <si>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</si>
  <si>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</si>
  <si>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</si>
  <si>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</si>
  <si>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</si>
  <si>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</si>
  <si>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</si>
  <si>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</si>
  <si>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</si>
  <si>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</si>
  <si>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</si>
  <si>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</si>
  <si>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</si>
  <si>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</si>
  <si>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</si>
  <si>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</si>
  <si>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</si>
  <si>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</si>
  <si>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</si>
  <si>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</si>
  <si>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</si>
  <si>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</si>
  <si>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</si>
  <si>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</si>
  <si>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</si>
  <si>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</si>
  <si>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</si>
  <si>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</si>
  <si>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</si>
  <si>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</si>
  <si>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</si>
  <si>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</si>
  <si>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</si>
  <si>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</si>
  <si>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</si>
  <si>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</si>
  <si>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</si>
  <si>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</si>
  <si>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</si>
  <si>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</si>
  <si>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</si>
  <si>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</si>
  <si>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</si>
  <si>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</si>
  <si>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</si>
  <si>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</si>
  <si>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</si>
  <si>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</si>
  <si>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</si>
  <si>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</si>
  <si>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</si>
  <si>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</si>
  <si>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</si>
  <si>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</si>
  <si>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</si>
  <si>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</si>
  <si>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</si>
  <si>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</si>
  <si>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</si>
  <si>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</si>
  <si>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</si>
  <si>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</si>
  <si>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</si>
  <si>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</si>
  <si>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</si>
  <si>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</si>
  <si>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</si>
  <si>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</si>
  <si>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</si>
  <si>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</si>
  <si>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</si>
  <si>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</si>
  <si>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</si>
  <si>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</si>
  <si>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</si>
  <si>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</si>
  <si>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</si>
  <si>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</si>
  <si>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</si>
  <si>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</si>
  <si>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</si>
  <si>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</si>
  <si>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</si>
  <si>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</si>
  <si>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</si>
  <si>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</si>
  <si>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</si>
  <si>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</si>
  <si>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</si>
  <si>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</si>
  <si>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</si>
  <si>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</si>
  <si>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</si>
  <si>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</si>
  <si>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</si>
  <si>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</si>
  <si>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</si>
  <si>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</si>
  <si>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</si>
  <si>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</si>
  <si>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</si>
  <si>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</si>
  <si>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</si>
  <si>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</si>
  <si>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</si>
  <si>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</si>
  <si>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</si>
  <si>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</si>
  <si>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</si>
  <si>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</si>
  <si>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</si>
  <si>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</si>
  <si>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</si>
  <si>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</si>
  <si>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</si>
  <si>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</si>
  <si>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</si>
  <si>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</si>
  <si>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</si>
  <si>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</si>
  <si>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</si>
  <si>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</si>
  <si>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</si>
  <si>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</si>
  <si>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</si>
  <si>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</si>
  <si>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</si>
  <si>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</si>
  <si>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</si>
  <si>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</si>
  <si>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</si>
  <si>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</si>
  <si>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</si>
  <si>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</si>
  <si>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</si>
  <si>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</si>
  <si>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</si>
  <si>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</si>
  <si>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</si>
  <si>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</si>
  <si>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</si>
  <si>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</si>
  <si>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</si>
  <si>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</si>
  <si>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</si>
  <si>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</si>
  <si>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</si>
  <si>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</si>
  <si>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</si>
  <si>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</si>
  <si>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</si>
  <si>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</si>
  <si>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</si>
  <si>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</si>
  <si>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</si>
  <si>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</si>
  <si>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</si>
  <si>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</si>
  <si>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</si>
  <si>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</si>
  <si>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</si>
  <si>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</si>
  <si>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</si>
  <si>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</si>
  <si>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</si>
  <si>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</si>
  <si>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</si>
  <si>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</si>
  <si>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</si>
  <si>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</si>
  <si>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</si>
  <si>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</si>
  <si>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</si>
  <si>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</si>
  <si>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</si>
  <si>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</si>
  <si>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</si>
  <si>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</si>
  <si>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</si>
  <si>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</si>
  <si>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</si>
  <si>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</si>
  <si>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</si>
  <si>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</si>
  <si>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</si>
  <si>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</si>
  <si>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</si>
  <si>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</si>
  <si>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</si>
  <si>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</si>
  <si>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</si>
  <si>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</si>
  <si>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</si>
  <si>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</si>
  <si>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</si>
  <si>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</si>
  <si>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</si>
  <si>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</si>
  <si>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</si>
  <si>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</si>
  <si>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</si>
  <si>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</si>
  <si>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</si>
  <si>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</si>
  <si>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</si>
  <si>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</si>
  <si>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</si>
  <si>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</si>
  <si>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</si>
  <si>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</si>
  <si>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</si>
  <si>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</si>
  <si>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</si>
  <si>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</si>
  <si>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</si>
  <si>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</si>
  <si>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</si>
  <si>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</si>
  <si>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</si>
  <si>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</si>
  <si>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</si>
  <si>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</si>
  <si>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</si>
  <si>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</si>
  <si>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</si>
  <si>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</si>
  <si>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</si>
  <si>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</si>
  <si>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</si>
  <si>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</si>
  <si>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</si>
  <si>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</si>
  <si>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</si>
  <si>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</si>
  <si>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</si>
  <si>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</si>
  <si>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</si>
  <si>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</si>
  <si>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</si>
  <si>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</si>
  <si>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</si>
  <si>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</si>
  <si>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</si>
  <si>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</si>
  <si>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</si>
  <si>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</si>
  <si>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</si>
  <si>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</si>
  <si>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</si>
  <si>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</si>
  <si>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</si>
  <si>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</si>
  <si>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</si>
  <si>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</si>
  <si>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</si>
  <si>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</si>
  <si>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</si>
  <si>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</si>
  <si>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</si>
  <si>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</si>
  <si>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</si>
  <si>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</si>
  <si>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</si>
  <si>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</si>
  <si>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</si>
  <si>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</si>
  <si>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</si>
  <si>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</si>
  <si>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</si>
  <si>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</si>
  <si>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</si>
  <si>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</si>
  <si>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</si>
  <si>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</si>
  <si>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</si>
  <si>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</si>
  <si>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</si>
  <si>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</si>
  <si>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</si>
  <si>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</si>
  <si>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</si>
  <si>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</si>
  <si>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</si>
  <si>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</si>
  <si>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</si>
  <si>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</si>
  <si>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</si>
  <si>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</si>
  <si>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</si>
  <si>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</si>
  <si>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</si>
  <si>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</si>
  <si>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</si>
  <si>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</si>
  <si>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</si>
  <si>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</si>
  <si>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</si>
  <si>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</si>
  <si>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</si>
  <si>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</si>
  <si>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</si>
  <si>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</si>
  <si>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</si>
  <si>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</si>
  <si>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</si>
  <si>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</si>
  <si>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</si>
  <si>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</si>
  <si>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</si>
  <si>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</si>
  <si>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</si>
  <si>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</si>
  <si>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</si>
  <si>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</si>
  <si>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</si>
  <si>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</si>
  <si>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</si>
  <si>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</si>
  <si>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</si>
  <si>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</si>
  <si>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</si>
  <si>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</si>
  <si>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</si>
  <si>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</si>
  <si>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</si>
  <si>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</si>
  <si>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</si>
  <si>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</si>
  <si>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</si>
  <si>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</si>
  <si>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</si>
  <si>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</si>
  <si>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</si>
  <si>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</si>
  <si>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</si>
  <si>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</si>
  <si>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</si>
  <si>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</si>
  <si>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</si>
  <si>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</si>
  <si>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</si>
  <si>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</si>
  <si>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</si>
  <si>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</si>
  <si>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</si>
  <si>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</si>
  <si>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</si>
  <si>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</si>
  <si>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</si>
  <si>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</si>
  <si>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</si>
  <si>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</si>
  <si>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</si>
  <si>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</si>
  <si>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</si>
  <si>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</si>
  <si>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</si>
  <si>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</si>
  <si>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</si>
  <si>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</si>
  <si>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</si>
  <si>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</si>
  <si>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</si>
  <si>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</si>
  <si>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</si>
  <si>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</si>
  <si>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</si>
  <si>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</si>
  <si>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</si>
  <si>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</si>
  <si>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</si>
  <si>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</si>
  <si>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</si>
  <si>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</si>
  <si>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</si>
  <si>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</si>
  <si>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</si>
  <si>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</si>
  <si>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</si>
  <si>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</si>
  <si>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</si>
  <si>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</si>
  <si>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</si>
  <si>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</si>
  <si>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</si>
  <si>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</si>
  <si>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</si>
  <si>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</si>
  <si>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</si>
  <si>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</si>
  <si>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</si>
  <si>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</si>
  <si>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</si>
  <si>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</si>
  <si>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</si>
  <si>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</si>
  <si>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</si>
  <si>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</si>
  <si>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</si>
  <si>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</si>
  <si>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</si>
  <si>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</si>
  <si>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</si>
  <si>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</si>
  <si>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</si>
  <si>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</si>
  <si>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</si>
  <si>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</si>
  <si>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</si>
  <si>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</si>
  <si>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</si>
  <si>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</si>
  <si>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</si>
  <si>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</si>
  <si>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</si>
  <si>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</si>
  <si>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</si>
  <si>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</si>
  <si>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</si>
  <si>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</si>
  <si>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</si>
  <si>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</si>
  <si>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</si>
  <si>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</si>
  <si>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</si>
  <si>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</si>
  <si>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</si>
  <si>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</si>
  <si>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</si>
  <si>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</si>
  <si>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</si>
  <si>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</si>
  <si>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</si>
  <si>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</si>
  <si>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</si>
  <si>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</si>
  <si>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</si>
  <si>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</si>
  <si>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</si>
  <si>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</si>
  <si>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</si>
  <si>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</si>
  <si>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</si>
  <si>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</si>
  <si>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</si>
  <si>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</si>
  <si>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</si>
  <si>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</si>
  <si>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</si>
  <si>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</si>
  <si>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</si>
  <si>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</si>
  <si>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</si>
  <si>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</si>
  <si>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</si>
  <si>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</si>
  <si>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</si>
  <si>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</si>
  <si>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</si>
  <si>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</si>
  <si>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</si>
  <si>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</si>
  <si>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</si>
  <si>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</si>
  <si>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</si>
  <si>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</si>
  <si>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</si>
  <si>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</si>
  <si>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</si>
  <si>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</si>
  <si>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</si>
  <si>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</si>
  <si>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</si>
  <si>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</si>
  <si>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</si>
  <si>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</si>
  <si>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</si>
  <si>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</si>
  <si>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</si>
  <si>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</si>
  <si>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</si>
  <si>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</si>
  <si>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</si>
  <si>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</si>
  <si>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</si>
  <si>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</si>
  <si>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</si>
  <si>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</si>
  <si>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</si>
  <si>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</si>
  <si>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</si>
  <si>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</si>
  <si>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</si>
  <si>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</si>
  <si>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</si>
  <si>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</si>
  <si>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</si>
  <si>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</si>
  <si>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</si>
  <si>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</si>
  <si>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</si>
  <si>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</si>
  <si>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</si>
  <si>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</si>
  <si>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</si>
  <si>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</si>
  <si>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</si>
  <si>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</si>
  <si>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</si>
  <si>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</si>
  <si>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</si>
  <si>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</si>
  <si>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</si>
  <si>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</si>
  <si>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</si>
  <si>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</si>
  <si>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</si>
  <si>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</si>
  <si>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</si>
  <si>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</si>
  <si>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</si>
  <si>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</si>
  <si>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</si>
  <si>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</si>
  <si>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</si>
  <si>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</si>
  <si>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</si>
  <si>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</si>
  <si>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</si>
  <si>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</si>
  <si>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</si>
  <si>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</si>
  <si>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</si>
  <si>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</si>
  <si>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</si>
  <si>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</si>
  <si>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</si>
  <si>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</si>
  <si>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</si>
  <si>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</si>
  <si>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</si>
  <si>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</si>
  <si>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</si>
  <si>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</si>
  <si>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</si>
  <si>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</si>
  <si>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</si>
  <si>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</si>
  <si>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</si>
  <si>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</si>
  <si>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</si>
  <si>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</si>
  <si>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</si>
  <si>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</si>
  <si>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</si>
  <si>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</si>
  <si>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</si>
  <si>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</si>
  <si>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</si>
  <si>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</si>
  <si>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</si>
  <si>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</si>
  <si>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</si>
  <si>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</si>
  <si>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</si>
  <si>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</si>
  <si>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</si>
  <si>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</si>
  <si>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</si>
  <si>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</si>
  <si>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</si>
  <si>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</si>
  <si>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</si>
  <si>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</si>
  <si>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</si>
  <si>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</si>
  <si>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</si>
  <si>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</si>
  <si>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</si>
  <si>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</si>
  <si>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</si>
  <si>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</si>
  <si>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</si>
  <si>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</si>
  <si>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</si>
  <si>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</si>
  <si>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</si>
  <si>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</si>
  <si>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</si>
  <si>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</si>
  <si>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</si>
  <si>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</si>
  <si>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</si>
  <si>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</si>
  <si>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</si>
  <si>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</si>
  <si>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</si>
  <si>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</si>
  <si>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</si>
  <si>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</si>
  <si>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</si>
  <si>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</si>
  <si>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</si>
  <si>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</si>
  <si>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</si>
  <si>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</si>
  <si>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</si>
  <si>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</si>
  <si>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</si>
  <si>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</si>
  <si>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</si>
  <si>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</si>
  <si>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</si>
  <si>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</si>
  <si>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</si>
  <si>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</si>
  <si>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</si>
  <si>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</si>
  <si>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</si>
  <si>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</si>
  <si>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</si>
  <si>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</si>
  <si>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</si>
  <si>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</si>
  <si>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</si>
  <si>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</si>
  <si>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</si>
  <si>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</si>
  <si>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</si>
  <si>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</si>
  <si>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</si>
  <si>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</si>
  <si>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</si>
  <si>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</si>
  <si>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</si>
  <si>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</si>
  <si>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</si>
  <si>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</si>
  <si>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</si>
  <si>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</si>
  <si>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</si>
  <si>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</si>
  <si>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</si>
  <si>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</si>
  <si>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</si>
  <si>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</si>
  <si>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</si>
  <si>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</si>
  <si>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</si>
  <si>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</si>
  <si>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</si>
  <si>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</si>
  <si>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</si>
  <si>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</si>
  <si>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</si>
  <si>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</si>
  <si>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</si>
  <si>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</si>
  <si>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</si>
  <si>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</si>
  <si>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</si>
  <si>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</si>
  <si>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</si>
  <si>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</si>
  <si>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</si>
  <si>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</si>
  <si>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</si>
  <si>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</si>
  <si>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</si>
  <si>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</si>
  <si>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</si>
  <si>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</si>
  <si>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</si>
  <si>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</si>
  <si>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</si>
  <si>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</si>
  <si>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</si>
  <si>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</si>
  <si>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</si>
  <si>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</si>
  <si>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</si>
  <si>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</si>
  <si>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</si>
  <si>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</si>
  <si>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</si>
  <si>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</si>
  <si>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</si>
  <si>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</si>
  <si>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</si>
  <si>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</si>
  <si>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</si>
  <si>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</si>
  <si>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</si>
  <si>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</si>
  <si>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</si>
  <si>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</si>
  <si>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</si>
  <si>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</si>
  <si>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</si>
  <si>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</si>
  <si>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</si>
  <si>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</si>
  <si>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</si>
  <si>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</si>
  <si>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</si>
  <si>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</si>
  <si>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</si>
  <si>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</si>
  <si>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</si>
  <si>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</si>
  <si>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</si>
  <si>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</si>
  <si>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</si>
  <si>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</si>
  <si>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</si>
  <si>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</si>
  <si>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</si>
  <si>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</si>
  <si>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</si>
  <si>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</si>
  <si>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</si>
  <si>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</si>
  <si>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</si>
  <si>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</si>
  <si>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</si>
  <si>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</si>
  <si>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</si>
  <si>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</si>
  <si>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</si>
  <si>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</si>
  <si>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</si>
  <si>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</si>
  <si>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</si>
  <si>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</si>
  <si>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</si>
  <si>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</si>
  <si>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</si>
  <si>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</si>
  <si>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</si>
  <si>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</si>
  <si>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</si>
  <si>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</si>
  <si>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</si>
  <si>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</si>
  <si>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</si>
  <si>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</si>
  <si>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</si>
  <si>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</si>
  <si>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</si>
  <si>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</si>
  <si>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</si>
  <si>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</si>
  <si>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</si>
  <si>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</si>
  <si>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</si>
  <si>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</si>
  <si>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</si>
  <si>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</si>
  <si>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</si>
  <si>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</si>
  <si>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</si>
  <si>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</si>
  <si>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</si>
  <si>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</si>
  <si>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</si>
  <si>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</si>
  <si>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</si>
  <si>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</si>
  <si>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</si>
  <si>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</si>
  <si>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</si>
  <si>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</si>
  <si>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</si>
  <si>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</si>
  <si>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</si>
  <si>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</si>
  <si>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</si>
  <si>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</si>
  <si>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</si>
  <si>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</si>
  <si>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</si>
  <si>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</si>
  <si>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</si>
  <si>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</si>
  <si>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</si>
  <si>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</si>
  <si>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</si>
  <si>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</si>
  <si>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</si>
  <si>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</si>
  <si>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</si>
  <si>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</si>
  <si>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</si>
  <si>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</si>
  <si>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</si>
  <si>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</si>
  <si>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</si>
  <si>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</si>
  <si>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</si>
  <si>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</si>
  <si>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</si>
  <si>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</si>
  <si>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</si>
  <si>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</si>
  <si>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</si>
  <si>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</si>
  <si>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</si>
  <si>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</si>
  <si>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</si>
  <si>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</si>
  <si>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</si>
  <si>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</si>
  <si>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</si>
  <si>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</si>
  <si>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</si>
  <si>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</si>
  <si>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</si>
  <si>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</si>
  <si>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</si>
  <si>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</si>
  <si>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</si>
  <si>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</si>
  <si>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</si>
  <si>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</si>
  <si>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</si>
  <si>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</si>
  <si>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</si>
  <si>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</si>
  <si>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</si>
  <si>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</si>
  <si>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</si>
  <si>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</si>
  <si>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</si>
  <si>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</si>
  <si>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</si>
  <si>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</si>
  <si>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</si>
  <si>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</si>
  <si>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</si>
  <si>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</si>
  <si>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</si>
  <si>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</si>
  <si>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</si>
  <si>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</si>
  <si>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</si>
  <si>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</si>
  <si>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</si>
  <si>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</si>
  <si>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</si>
  <si>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</si>
  <si>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</si>
  <si>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</si>
  <si>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</si>
  <si>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</si>
  <si>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</si>
  <si>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</si>
  <si>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</si>
  <si>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</si>
  <si>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</si>
  <si>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</si>
  <si>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</si>
  <si>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</si>
  <si>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</si>
  <si>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</si>
  <si>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</si>
  <si>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</si>
  <si>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</si>
  <si>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</si>
  <si>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</si>
  <si>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</si>
  <si>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</si>
  <si>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</si>
  <si>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</si>
  <si>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</si>
  <si>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</si>
  <si>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</si>
  <si>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</si>
  <si>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</si>
  <si>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</si>
  <si>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</si>
  <si>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</si>
  <si>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</si>
  <si>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</si>
  <si>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</si>
  <si>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</si>
  <si>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</si>
  <si>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</si>
  <si>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</si>
  <si>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</si>
  <si>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</si>
  <si>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</si>
  <si>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</si>
  <si>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</si>
  <si>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</si>
  <si>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</si>
  <si>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</si>
  <si>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</si>
  <si>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</si>
  <si>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</si>
  <si>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</si>
  <si>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</si>
  <si>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</si>
  <si>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</si>
  <si>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</si>
  <si>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</si>
  <si>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</si>
  <si>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</si>
  <si>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</si>
  <si>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</si>
  <si>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</si>
  <si>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</si>
  <si>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</si>
  <si>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</si>
  <si>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</si>
  <si>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</si>
  <si>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</si>
  <si>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</si>
  <si>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</si>
  <si>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</si>
  <si>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</si>
  <si>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</si>
  <si>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</si>
  <si>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</si>
  <si>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</si>
  <si>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</si>
  <si>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</si>
  <si>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</si>
  <si>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</si>
  <si>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</si>
  <si>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</si>
  <si>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</si>
  <si>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</si>
  <si>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</si>
  <si>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</si>
  <si>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</si>
  <si>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</si>
  <si>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</si>
  <si>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</si>
  <si>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</si>
  <si>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</si>
  <si>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</si>
  <si>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</si>
  <si>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</si>
  <si>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</si>
  <si>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</si>
  <si>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</si>
  <si>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</si>
  <si>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</si>
  <si>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</si>
  <si>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</si>
  <si>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</si>
  <si>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</si>
  <si>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</si>
  <si>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</si>
  <si>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</si>
  <si>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</si>
  <si>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</si>
  <si>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</si>
  <si>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</si>
  <si>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</si>
  <si>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</si>
  <si>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</si>
  <si>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</si>
  <si>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</si>
  <si>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</si>
  <si>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</si>
  <si>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</si>
  <si>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</si>
  <si>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</si>
  <si>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</si>
  <si>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</si>
  <si>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</si>
  <si>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</si>
  <si>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</si>
  <si>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</si>
  <si>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</si>
  <si>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</si>
  <si>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</si>
  <si>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</si>
  <si>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</si>
  <si>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</si>
  <si>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</si>
  <si>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</si>
  <si>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</si>
  <si>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</si>
  <si>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</si>
  <si>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</si>
  <si>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</si>
  <si>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</si>
  <si>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</si>
  <si>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</si>
  <si>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</si>
  <si>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</si>
  <si>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</si>
  <si>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</si>
  <si>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</si>
  <si>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</si>
  <si>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</si>
  <si>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</si>
  <si>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</si>
  <si>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</si>
  <si>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</si>
  <si>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</si>
  <si>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</si>
  <si>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</si>
  <si>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</si>
  <si>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</si>
  <si>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</si>
  <si>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</si>
  <si>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</si>
  <si>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</si>
  <si>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</si>
  <si>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</si>
  <si>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</si>
  <si>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</si>
  <si>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</si>
  <si>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</si>
  <si>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</si>
  <si>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</si>
  <si>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</si>
  <si>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</si>
  <si>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</si>
  <si>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</si>
  <si>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</si>
  <si>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</si>
  <si>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</si>
  <si>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</si>
  <si>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</si>
  <si>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</si>
  <si>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</si>
  <si>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</si>
  <si>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</si>
  <si>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</si>
  <si>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</si>
  <si>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</si>
  <si>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</si>
  <si>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</si>
  <si>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</si>
  <si>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</si>
  <si>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</si>
  <si>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</si>
  <si>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</si>
  <si>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</si>
  <si>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</si>
  <si>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</si>
  <si>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</si>
  <si>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</si>
  <si>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</si>
  <si>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</si>
  <si>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</si>
  <si>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</si>
  <si>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</si>
  <si>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</si>
  <si>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</si>
  <si>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</si>
  <si>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</si>
  <si>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</si>
  <si>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</si>
  <si>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</si>
  <si>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</si>
  <si>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</si>
  <si>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</si>
  <si>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</si>
  <si>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</si>
  <si>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</si>
  <si>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</si>
  <si>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</si>
  <si>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</si>
  <si>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</si>
  <si>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</si>
  <si>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</si>
  <si>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</si>
  <si>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</si>
  <si>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</si>
  <si>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</si>
  <si>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</si>
  <si>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</si>
  <si>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</si>
  <si>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</si>
  <si>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</si>
  <si>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</si>
  <si>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</si>
  <si>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</si>
  <si>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</si>
  <si>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</si>
  <si>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</si>
  <si>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</si>
  <si>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</si>
  <si>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</si>
  <si>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</si>
  <si>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</si>
  <si>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</si>
  <si>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</si>
  <si>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</si>
  <si>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</si>
  <si>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</si>
  <si>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</si>
  <si>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</si>
  <si>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</si>
  <si>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</si>
  <si>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</si>
  <si>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</si>
  <si>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</si>
  <si>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</si>
  <si>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</si>
  <si>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</si>
  <si>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</si>
  <si>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</si>
  <si>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</si>
  <si>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</si>
  <si>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</si>
  <si>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</si>
  <si>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</si>
  <si>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</si>
  <si>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</si>
  <si>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</si>
  <si>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</si>
  <si>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</si>
  <si>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</si>
  <si>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</si>
  <si>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</si>
  <si>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</si>
  <si>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</si>
  <si>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</si>
  <si>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</si>
  <si>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</si>
  <si>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</si>
  <si>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</si>
  <si>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</si>
  <si>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</si>
  <si>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</si>
  <si>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</si>
  <si>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</si>
  <si>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</si>
  <si>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</si>
  <si>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</si>
  <si>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</si>
  <si>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</si>
  <si>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</si>
  <si>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</si>
  <si>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</si>
  <si>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</si>
  <si>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</si>
  <si>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</si>
  <si>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</si>
  <si>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</si>
  <si>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</si>
  <si>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</si>
  <si>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</si>
  <si>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</si>
  <si>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</si>
  <si>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</si>
  <si>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</si>
  <si>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</si>
  <si>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</si>
  <si>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</si>
  <si>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</si>
  <si>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</si>
  <si>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</si>
  <si>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</si>
  <si>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</si>
  <si>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</si>
  <si>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</si>
  <si>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</si>
  <si>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</si>
  <si>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</si>
  <si>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</si>
  <si>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</si>
  <si>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</si>
  <si>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</si>
  <si>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</si>
  <si>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</si>
  <si>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</si>
  <si>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</si>
  <si>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</si>
  <si>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</si>
  <si>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</si>
  <si>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</si>
  <si>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</si>
  <si>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</si>
  <si>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</si>
  <si>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</si>
  <si>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</si>
  <si>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</si>
  <si>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</si>
  <si>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</si>
  <si>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</si>
  <si>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</si>
  <si>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</si>
  <si>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</si>
  <si>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</si>
  <si>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</si>
  <si>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</si>
  <si>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</si>
  <si>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</si>
  <si>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</si>
  <si>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</si>
  <si>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</si>
  <si>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</si>
  <si>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</si>
  <si>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</si>
  <si>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</si>
  <si>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</si>
  <si>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</si>
  <si>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</si>
  <si>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</si>
  <si>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</si>
  <si>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</si>
  <si>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</si>
  <si>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</si>
  <si>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</si>
  <si>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</si>
  <si>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</si>
  <si>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</si>
  <si>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</si>
  <si>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</si>
  <si>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</si>
  <si>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</si>
  <si>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</si>
  <si>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</si>
  <si>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</si>
  <si>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</si>
  <si>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</si>
  <si>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</si>
  <si>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</si>
  <si>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</si>
  <si>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</si>
  <si>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</si>
  <si>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</si>
  <si>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</si>
  <si>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</si>
  <si>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</si>
  <si>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</si>
  <si>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</si>
  <si>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</si>
  <si>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</si>
  <si>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</si>
  <si>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</si>
  <si>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</si>
  <si>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</si>
  <si>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</si>
  <si>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</si>
  <si>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</si>
  <si>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</si>
  <si>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</si>
  <si>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</si>
  <si>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</si>
  <si>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</si>
  <si>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</si>
  <si>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</si>
  <si>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</si>
  <si>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</si>
  <si>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</si>
  <si>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</si>
  <si>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</si>
  <si>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</si>
  <si>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</si>
  <si>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</si>
  <si>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</si>
  <si>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</si>
  <si>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</si>
  <si>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</si>
  <si>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</si>
  <si>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</si>
  <si>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</si>
  <si>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</si>
  <si>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</si>
  <si>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</si>
  <si>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</si>
  <si>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</si>
  <si>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</si>
  <si>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</si>
  <si>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</si>
  <si>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</si>
  <si>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</si>
  <si>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</si>
  <si>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</si>
  <si>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</si>
  <si>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</si>
  <si>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</si>
  <si>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</si>
  <si>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</si>
  <si>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</si>
  <si>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</si>
  <si>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</si>
  <si>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</si>
  <si>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</si>
  <si>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</si>
  <si>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</si>
  <si>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</si>
  <si>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</si>
  <si>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</si>
  <si>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</si>
  <si>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</si>
  <si>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</si>
  <si>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</si>
  <si>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</si>
  <si>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</si>
  <si>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</si>
  <si>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</si>
  <si>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</si>
  <si>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</si>
  <si>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</si>
  <si>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</si>
  <si>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</si>
  <si>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</si>
  <si>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</si>
  <si>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</si>
  <si>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</si>
  <si>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</si>
  <si>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</si>
  <si>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</si>
  <si>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</si>
  <si>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</si>
  <si>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</si>
  <si>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</si>
  <si>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</si>
  <si>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</si>
  <si>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</si>
  <si>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</si>
  <si>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</si>
  <si>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</si>
  <si>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</si>
  <si>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</si>
  <si>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</si>
  <si>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</si>
  <si>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</si>
  <si>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</si>
  <si>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</si>
  <si>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</si>
  <si>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</si>
  <si>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</si>
  <si>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</si>
  <si>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</si>
  <si>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</si>
  <si>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</si>
  <si>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</si>
  <si>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</si>
  <si>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</si>
  <si>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</si>
  <si>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</si>
  <si>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</si>
  <si>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</si>
  <si>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</si>
  <si>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</si>
  <si>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</si>
  <si>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</si>
  <si>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</si>
  <si>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</si>
  <si>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</si>
  <si>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</si>
  <si>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</si>
  <si>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</si>
  <si>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</si>
  <si>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</si>
  <si>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</si>
  <si>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</si>
  <si>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</si>
  <si>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</si>
  <si>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</si>
  <si>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</si>
  <si>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</si>
  <si>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</si>
  <si>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</si>
  <si>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</si>
  <si>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</si>
  <si>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</si>
  <si>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</si>
  <si>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</si>
  <si>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</si>
  <si>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</si>
  <si>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</si>
  <si>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</si>
  <si>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</si>
  <si>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</si>
  <si>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</si>
  <si>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</si>
  <si>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</si>
  <si>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</si>
  <si>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</si>
  <si>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</si>
  <si>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</si>
  <si>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</si>
  <si>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</si>
  <si>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</si>
  <si>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</si>
  <si>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</si>
  <si>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</si>
  <si>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</si>
  <si>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</si>
  <si>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</si>
  <si>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</si>
  <si>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</si>
  <si>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</si>
  <si>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</si>
  <si>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</si>
  <si>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</si>
  <si>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</si>
  <si>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</si>
  <si>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</si>
  <si>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</si>
  <si>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</si>
  <si>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</si>
  <si>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</si>
  <si>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</si>
  <si>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</si>
  <si>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</si>
  <si>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</si>
  <si>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</si>
  <si>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</si>
  <si>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</si>
  <si>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</si>
  <si>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</si>
  <si>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</si>
  <si>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</si>
  <si>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</si>
  <si>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</si>
  <si>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</si>
  <si>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</si>
  <si>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</si>
  <si>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</si>
  <si>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</si>
  <si>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</si>
  <si>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</si>
  <si>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</si>
  <si>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</si>
  <si>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</si>
  <si>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</si>
  <si>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</si>
  <si>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</si>
  <si>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</si>
  <si>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</si>
  <si>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</si>
  <si>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</si>
  <si>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</si>
  <si>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</si>
  <si>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</si>
  <si>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</si>
  <si>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</si>
  <si>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</si>
  <si>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</si>
  <si>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</si>
  <si>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</si>
  <si>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</si>
  <si>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</si>
  <si>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</si>
  <si>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</si>
  <si>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</si>
  <si>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</si>
  <si>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</si>
  <si>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</si>
  <si>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</si>
  <si>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</si>
  <si>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</si>
  <si>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</si>
  <si>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</si>
  <si>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</si>
  <si>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</si>
  <si>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</si>
  <si>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</si>
  <si>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</si>
  <si>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</si>
  <si>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</si>
  <si>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</si>
  <si>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</si>
  <si>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</si>
  <si>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</si>
  <si>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</si>
  <si>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</si>
  <si>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</si>
  <si>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</si>
  <si>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</si>
  <si>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</si>
  <si>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</si>
  <si>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</si>
  <si>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</si>
  <si>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</si>
  <si>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</si>
  <si>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</si>
  <si>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</si>
  <si>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</si>
  <si>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</si>
  <si>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</si>
  <si>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</si>
  <si>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</si>
  <si>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</si>
  <si>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</si>
  <si>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</si>
  <si>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</si>
  <si>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</si>
  <si>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</si>
  <si>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</si>
  <si>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</si>
  <si>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</si>
  <si>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</si>
  <si>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</si>
  <si>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</si>
  <si>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</si>
  <si>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</si>
  <si>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</si>
  <si>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</si>
  <si>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</si>
  <si>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</si>
  <si>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</si>
  <si>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</si>
  <si>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</si>
  <si>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</si>
  <si>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</si>
  <si>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</si>
  <si>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</si>
  <si>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</si>
  <si>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</si>
  <si>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</si>
  <si>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</si>
  <si>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</si>
  <si>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</si>
  <si>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</si>
  <si>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</si>
  <si>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</si>
  <si>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</si>
  <si>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</si>
  <si>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</si>
  <si>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</si>
  <si>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</si>
  <si>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</si>
  <si>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</si>
  <si>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</si>
  <si>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</si>
  <si>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</si>
  <si>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</si>
  <si>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</si>
  <si>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</si>
  <si>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</si>
  <si>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</si>
  <si>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</si>
  <si>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</si>
  <si>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</si>
  <si>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</si>
  <si>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</si>
  <si>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</si>
  <si>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</si>
  <si>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</si>
  <si>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</si>
  <si>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</si>
  <si>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</si>
  <si>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</si>
  <si>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</si>
  <si>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</si>
  <si>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</si>
  <si>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</si>
  <si>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</si>
  <si>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</si>
  <si>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</si>
  <si>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</si>
  <si>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</si>
  <si>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</si>
  <si>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</si>
  <si>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</si>
  <si>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</si>
  <si>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</si>
  <si>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</si>
  <si>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</si>
  <si>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</si>
  <si>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</si>
  <si>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</si>
  <si>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</si>
  <si>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</si>
  <si>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</si>
  <si>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</si>
  <si>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</si>
  <si>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</si>
  <si>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</si>
  <si>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</si>
  <si>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</si>
  <si>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</si>
  <si>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</si>
  <si>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</si>
  <si>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</si>
  <si>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</si>
  <si>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</si>
  <si>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</si>
  <si>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</si>
  <si>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</si>
  <si>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</si>
  <si>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</si>
  <si>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</si>
  <si>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</si>
  <si>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</si>
  <si>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</si>
  <si>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</si>
  <si>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</si>
  <si>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</si>
  <si>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</si>
  <si>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</si>
  <si>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</si>
  <si>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</si>
  <si>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</si>
  <si>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</si>
  <si>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</si>
  <si>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</si>
  <si>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</si>
  <si>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</si>
  <si>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</si>
  <si>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</si>
  <si>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</si>
  <si>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</si>
  <si>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</si>
  <si>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</si>
  <si>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</si>
  <si>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</si>
  <si>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</si>
  <si>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</si>
  <si>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</si>
  <si>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</si>
  <si>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</si>
  <si>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</si>
  <si>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</si>
  <si>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</si>
  <si>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</si>
  <si>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</si>
  <si>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</si>
  <si>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</si>
  <si>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</si>
  <si>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</si>
  <si>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</si>
  <si>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</si>
  <si>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</si>
  <si>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</si>
  <si>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</si>
  <si>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</si>
  <si>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</si>
  <si>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</si>
  <si>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</si>
  <si>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</si>
  <si>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</si>
  <si>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</si>
  <si>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</si>
  <si>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</si>
  <si>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</si>
  <si>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</si>
  <si>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</si>
  <si>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</si>
  <si>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</si>
  <si>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</si>
  <si>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</si>
  <si>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</si>
  <si>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</si>
  <si>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</si>
  <si>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</si>
  <si>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</si>
  <si>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</si>
  <si>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</si>
  <si>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</si>
  <si>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</si>
  <si>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</si>
  <si>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</si>
  <si>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</si>
  <si>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</si>
  <si>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</si>
  <si>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</si>
  <si>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</si>
  <si>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</si>
  <si>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</si>
  <si>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</si>
  <si>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</si>
  <si>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</si>
  <si>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</si>
  <si>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</si>
  <si>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</si>
  <si>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</si>
  <si>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</si>
  <si>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</si>
  <si>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</si>
  <si>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</si>
  <si>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</si>
  <si>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</si>
  <si>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</si>
  <si>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</si>
  <si>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</si>
  <si>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</si>
  <si>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</si>
  <si>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</si>
  <si>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</si>
  <si>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</si>
  <si>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</si>
  <si>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</si>
  <si>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</si>
  <si>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</si>
  <si>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</si>
  <si>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</si>
  <si>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</si>
  <si>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</si>
  <si>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</si>
  <si>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</si>
  <si>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</si>
  <si>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</si>
  <si>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</si>
  <si>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</si>
  <si>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</si>
  <si>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</si>
  <si>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</si>
  <si>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</si>
  <si>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</si>
  <si>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</si>
  <si>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</si>
  <si>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</si>
  <si>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</si>
  <si>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</si>
  <si>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</si>
  <si>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</si>
  <si>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</si>
  <si>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</si>
  <si>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</si>
  <si>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</si>
  <si>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</si>
  <si>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</si>
  <si>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</si>
  <si>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</si>
  <si>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</si>
  <si>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</si>
  <si>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</si>
  <si>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</si>
  <si>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</si>
  <si>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</si>
  <si>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</si>
  <si>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</si>
  <si>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</si>
  <si>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</si>
  <si>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</si>
  <si>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</si>
  <si>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</si>
  <si>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</si>
  <si>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</si>
  <si>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</si>
  <si>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</si>
  <si>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</si>
  <si>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</si>
  <si>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</si>
  <si>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</si>
  <si>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</si>
  <si>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</si>
  <si>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</si>
  <si>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</si>
  <si>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</si>
  <si>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</si>
  <si>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</si>
  <si>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</si>
  <si>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</si>
  <si>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</si>
  <si>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</si>
  <si>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</si>
  <si>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</si>
  <si>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</si>
  <si>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</si>
  <si>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</si>
  <si>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</si>
  <si>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</si>
  <si>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</si>
  <si>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</si>
  <si>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</si>
  <si>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</si>
  <si>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</si>
  <si>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</si>
  <si>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</si>
  <si>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</si>
  <si>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</si>
  <si>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</si>
  <si>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</si>
  <si>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</si>
  <si>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</si>
  <si>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</si>
  <si>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</si>
  <si>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</si>
  <si>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</si>
  <si>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</si>
  <si>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</si>
  <si>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</si>
  <si>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</si>
  <si>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</si>
  <si>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</si>
  <si>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</si>
  <si>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</si>
  <si>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</si>
  <si>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</si>
  <si>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</si>
  <si>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</si>
  <si>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</si>
  <si>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</si>
  <si>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</si>
  <si>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</si>
  <si>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</si>
  <si>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</si>
  <si>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</si>
  <si>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</si>
  <si>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</si>
  <si>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</si>
  <si>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</si>
  <si>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</si>
  <si>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</si>
  <si>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</si>
  <si>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</si>
  <si>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</si>
  <si>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</si>
  <si>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</si>
  <si>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</si>
  <si>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</si>
  <si>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</si>
  <si>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</si>
  <si>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</si>
  <si>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</si>
  <si>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</si>
  <si>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</si>
  <si>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</si>
  <si>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</si>
  <si>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</si>
  <si>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</si>
  <si>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</si>
  <si>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</si>
  <si>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</si>
  <si>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</si>
  <si>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</si>
  <si>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</si>
  <si>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</si>
  <si>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</si>
  <si>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</si>
  <si>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</si>
  <si>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</si>
  <si>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</si>
  <si>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</si>
  <si>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</si>
  <si>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</si>
  <si>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</si>
  <si>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</si>
  <si>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</si>
  <si>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</si>
  <si>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</si>
  <si>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</si>
  <si>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</si>
  <si>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</si>
  <si>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</si>
  <si>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</si>
  <si>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</si>
  <si>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</si>
  <si>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</si>
  <si>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</si>
  <si>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</si>
  <si>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</si>
  <si>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</si>
  <si>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</si>
  <si>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</si>
  <si>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</si>
  <si>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</si>
  <si>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</si>
  <si>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</si>
  <si>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</si>
  <si>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</si>
  <si>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</si>
  <si>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</si>
  <si>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</si>
  <si>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</si>
  <si>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</si>
  <si>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</si>
  <si>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</si>
  <si>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</si>
  <si>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</si>
  <si>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</si>
  <si>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</si>
  <si>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</si>
  <si>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</si>
  <si>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</si>
  <si>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</si>
  <si>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</si>
  <si>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</si>
  <si>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</si>
  <si>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</si>
  <si>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</si>
  <si>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</si>
  <si>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</si>
  <si>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</si>
  <si>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</si>
  <si>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</si>
  <si>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</si>
  <si>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</si>
  <si>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</si>
  <si>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</si>
  <si>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</si>
  <si>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</si>
  <si>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</si>
  <si>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</si>
  <si>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</si>
  <si>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</si>
  <si>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</si>
  <si>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</si>
  <si>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</si>
  <si>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</si>
  <si>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</si>
  <si>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</si>
  <si>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</si>
  <si>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</si>
  <si>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</si>
  <si>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</si>
  <si>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</si>
  <si>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</si>
  <si>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</si>
  <si>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</si>
  <si>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</si>
  <si>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</si>
  <si>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</si>
  <si>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</si>
  <si>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</si>
  <si>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</si>
  <si>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</si>
  <si>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</si>
  <si>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</si>
  <si>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</si>
  <si>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</si>
  <si>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</si>
  <si>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</si>
  <si>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</si>
  <si>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</si>
  <si>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</si>
  <si>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</si>
  <si>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</si>
  <si>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</si>
  <si>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</si>
  <si>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</si>
  <si>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</si>
  <si>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</si>
  <si>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</si>
  <si>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</si>
  <si>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</si>
  <si>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</si>
  <si>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</si>
  <si>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</si>
  <si>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</si>
  <si>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</si>
  <si>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</si>
  <si>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</si>
  <si>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</si>
  <si>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</si>
  <si>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</si>
  <si>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</si>
  <si>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</si>
  <si>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</si>
  <si>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</si>
  <si>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</si>
  <si>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</si>
  <si>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</si>
  <si>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</si>
  <si>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</si>
  <si>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</si>
  <si>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</si>
  <si>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</si>
  <si>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</si>
  <si>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</si>
  <si>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</si>
  <si>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</si>
  <si>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</si>
  <si>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</si>
  <si>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</si>
  <si>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</si>
  <si>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</si>
  <si>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</si>
  <si>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</si>
  <si>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</si>
  <si>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</si>
  <si>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</si>
  <si>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</si>
  <si>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</si>
  <si>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</si>
  <si>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</si>
  <si>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</si>
  <si>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</si>
  <si>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</si>
  <si>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</si>
  <si>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</si>
  <si>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</si>
  <si>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</si>
  <si>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</si>
  <si>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</si>
  <si>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</si>
  <si>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</si>
  <si>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</si>
  <si>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</si>
  <si>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</si>
  <si>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</si>
  <si>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</si>
  <si>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</si>
  <si>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</si>
  <si>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</si>
  <si>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</si>
  <si>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</si>
  <si>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</si>
  <si>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</si>
  <si>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</si>
  <si>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</si>
  <si>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</si>
  <si>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</si>
  <si>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</si>
  <si>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</si>
  <si>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</si>
  <si>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</si>
  <si>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</si>
  <si>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</si>
  <si>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</si>
  <si>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</si>
  <si>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</si>
  <si>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</si>
  <si>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</si>
  <si>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</si>
  <si>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</si>
  <si>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</si>
  <si>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</si>
  <si>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</si>
  <si>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</si>
  <si>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</si>
  <si>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</si>
  <si>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</si>
  <si>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</si>
  <si>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</si>
  <si>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</si>
  <si>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</si>
  <si>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</si>
  <si>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</si>
  <si>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</si>
  <si>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</si>
  <si>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</si>
  <si>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</si>
  <si>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</si>
  <si>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</si>
  <si>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</si>
  <si>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</si>
  <si>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</si>
  <si>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</si>
  <si>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</si>
  <si>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</si>
  <si>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</si>
  <si>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</si>
  <si>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</si>
  <si>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</si>
  <si>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</si>
  <si>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</si>
  <si>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</si>
  <si>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</si>
  <si>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</si>
  <si>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</si>
  <si>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</si>
  <si>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</si>
  <si>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</si>
  <si>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</si>
  <si>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</si>
  <si>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</si>
  <si>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</si>
  <si>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</si>
  <si>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</si>
  <si>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</si>
  <si>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</si>
  <si>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</si>
  <si>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</si>
  <si>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</si>
  <si>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</si>
  <si>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</si>
  <si>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</si>
  <si>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</si>
  <si>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</si>
  <si>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</si>
  <si>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</si>
  <si>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</si>
  <si>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</si>
  <si>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</si>
  <si>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</si>
  <si>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</si>
  <si>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</si>
  <si>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</si>
  <si>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</si>
  <si>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</si>
  <si>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</si>
  <si>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</si>
  <si>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</si>
  <si>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</si>
  <si>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</si>
  <si>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</si>
  <si>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</si>
  <si>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</si>
  <si>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</si>
  <si>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</si>
  <si>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</si>
  <si>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</si>
  <si>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</si>
  <si>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</si>
  <si>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</si>
  <si>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</si>
  <si>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</si>
  <si>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</si>
  <si>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</si>
  <si>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</si>
  <si>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</si>
  <si>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</si>
  <si>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</si>
  <si>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</si>
  <si>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</si>
  <si>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</si>
  <si>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</si>
  <si>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</si>
  <si>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</si>
  <si>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</si>
  <si>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</si>
  <si>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</si>
  <si>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</si>
  <si>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</si>
  <si>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</si>
  <si>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</si>
  <si>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</si>
  <si>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</si>
  <si>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</si>
  <si>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</si>
  <si>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</si>
  <si>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</si>
  <si>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</si>
  <si>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</si>
  <si>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</si>
  <si>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</si>
  <si>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</si>
  <si>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</si>
  <si>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</si>
  <si>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</si>
  <si>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</si>
  <si>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</si>
  <si>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</si>
  <si>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</si>
  <si>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</si>
  <si>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</si>
  <si>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</si>
  <si>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</si>
  <si>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</si>
  <si>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</si>
  <si>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</si>
  <si>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</si>
  <si>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</si>
  <si>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</si>
  <si>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</si>
  <si>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</si>
  <si>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</si>
  <si>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</si>
  <si>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</si>
  <si>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</si>
  <si>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</si>
  <si>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</si>
  <si>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</si>
  <si>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</si>
  <si>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</si>
  <si>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</si>
  <si>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</si>
  <si>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</si>
  <si>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</si>
  <si>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</si>
  <si>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</si>
  <si>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</si>
  <si>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</si>
  <si>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</si>
  <si>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</si>
  <si>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</si>
  <si>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</si>
  <si>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</si>
  <si>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</si>
  <si>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</si>
  <si>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</si>
  <si>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</si>
  <si>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</si>
  <si>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</si>
  <si>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</si>
  <si>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</si>
  <si>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</si>
  <si>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</si>
  <si>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</si>
  <si>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</si>
  <si>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</si>
  <si>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</si>
  <si>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</si>
  <si>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</si>
  <si>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</si>
  <si>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</si>
  <si>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</si>
  <si>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</si>
  <si>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</si>
  <si>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</si>
  <si>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</si>
  <si>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</si>
  <si>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</si>
  <si>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</si>
  <si>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</si>
  <si>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</si>
  <si>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</si>
  <si>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</si>
  <si>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</si>
  <si>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</si>
  <si>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</si>
  <si>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</si>
  <si>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</si>
  <si>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</si>
  <si>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</si>
  <si>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</si>
  <si>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</si>
  <si>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</si>
  <si>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</si>
  <si>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</si>
  <si>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</si>
  <si>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</si>
  <si>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</si>
  <si>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</si>
  <si>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</si>
  <si>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</si>
  <si>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</si>
  <si>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</si>
  <si>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</si>
  <si>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</si>
  <si>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</si>
  <si>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</si>
  <si>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</si>
  <si>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</si>
  <si>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</si>
  <si>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</si>
  <si>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</si>
  <si>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</si>
  <si>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</si>
  <si>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</si>
  <si>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</si>
  <si>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</si>
  <si>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</si>
  <si>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</si>
  <si>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</si>
  <si>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</si>
  <si>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</si>
  <si>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</si>
  <si>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</si>
  <si>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</si>
  <si>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</si>
  <si>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</si>
  <si>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</si>
  <si>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</si>
  <si>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</si>
  <si>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</si>
  <si>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</si>
  <si>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</si>
  <si>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</si>
  <si>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</si>
  <si>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</si>
  <si>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</si>
  <si>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</si>
  <si>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</si>
  <si>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</si>
  <si>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</si>
  <si>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</si>
  <si>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</si>
  <si>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</si>
  <si>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</si>
  <si>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</si>
  <si>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</si>
  <si>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</si>
  <si>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</si>
  <si>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</si>
  <si>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</si>
  <si>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</si>
  <si>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</si>
  <si>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</si>
  <si>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</si>
  <si>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</si>
  <si>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</si>
  <si>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</si>
  <si>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</si>
  <si>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</si>
  <si>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</si>
  <si>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</si>
  <si>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</si>
  <si>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</si>
  <si>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</si>
  <si>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</si>
  <si>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</si>
  <si>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</si>
  <si>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</si>
  <si>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</si>
  <si>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</si>
  <si>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</si>
  <si>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</si>
  <si>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</si>
  <si>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</si>
  <si>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</si>
  <si>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</si>
  <si>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</si>
  <si>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</si>
  <si>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</si>
  <si>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</si>
  <si>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</si>
  <si>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</si>
  <si>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</si>
  <si>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</si>
  <si>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</si>
  <si>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</si>
  <si>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</si>
  <si>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</si>
  <si>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</si>
  <si>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</si>
  <si>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</si>
  <si>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</si>
  <si>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</si>
  <si>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</si>
  <si>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</si>
  <si>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</si>
  <si>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</si>
  <si>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</si>
  <si>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</si>
  <si>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</si>
  <si>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</si>
  <si>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</si>
  <si>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</si>
  <si>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</si>
  <si>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</si>
  <si>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</si>
  <si>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</si>
  <si>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</si>
  <si>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</si>
  <si>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</si>
  <si>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</si>
  <si>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</si>
  <si>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</si>
  <si>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</si>
  <si>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</si>
  <si>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</si>
  <si>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</si>
  <si>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</si>
  <si>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</si>
  <si>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</si>
  <si>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</si>
  <si>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</si>
  <si>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</si>
  <si>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</si>
  <si>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</si>
  <si>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</si>
  <si>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</si>
  <si>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</si>
  <si>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</si>
  <si>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</si>
  <si>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</si>
  <si>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</si>
  <si>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</si>
  <si>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</si>
  <si>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</si>
  <si>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</si>
  <si>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</si>
  <si>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</si>
  <si>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</si>
  <si>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</si>
  <si>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</si>
  <si>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</si>
  <si>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</si>
  <si>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</si>
  <si>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</si>
  <si>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</si>
  <si>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</si>
  <si>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</si>
  <si>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</si>
  <si>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</si>
  <si>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</si>
  <si>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</si>
  <si>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</si>
  <si>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</si>
  <si>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</si>
  <si>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</si>
  <si>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</si>
  <si>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</si>
  <si>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</si>
  <si>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</si>
  <si>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</si>
  <si>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</si>
  <si>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</si>
  <si>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</si>
  <si>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</si>
  <si>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</si>
  <si>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</si>
  <si>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</si>
  <si>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</si>
  <si>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</si>
  <si>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</si>
  <si>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</si>
  <si>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</si>
  <si>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</si>
  <si>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</si>
  <si>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</si>
  <si>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</si>
  <si>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</si>
  <si>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</si>
  <si>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</si>
  <si>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</si>
  <si>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</si>
  <si>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</si>
  <si>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</si>
  <si>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</si>
  <si>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</si>
  <si>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</si>
  <si>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</si>
  <si>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</si>
  <si>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</si>
  <si>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</si>
  <si>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</si>
  <si>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</si>
  <si>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</si>
  <si>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</si>
  <si>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</si>
  <si>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</si>
  <si>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</si>
  <si>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</si>
  <si>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</si>
  <si>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</si>
  <si>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</si>
  <si>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</si>
  <si>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</si>
  <si>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</si>
  <si>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</si>
  <si>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</si>
  <si>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</si>
  <si>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</si>
  <si>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</si>
  <si>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</si>
  <si>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</si>
  <si>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</si>
  <si>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</si>
  <si>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</si>
  <si>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</si>
  <si>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</si>
  <si>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</si>
  <si>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</si>
  <si>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</si>
  <si>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</si>
  <si>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</si>
  <si>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</si>
  <si>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</si>
  <si>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</si>
  <si>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</si>
  <si>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</si>
  <si>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</si>
  <si>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</si>
  <si>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</si>
  <si>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</si>
  <si>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</si>
  <si>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</si>
  <si>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</si>
  <si>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</si>
  <si>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</si>
  <si>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</si>
  <si>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</si>
  <si>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</si>
  <si>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</si>
  <si>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</si>
  <si>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</si>
  <si>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</si>
  <si>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</si>
  <si>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</si>
  <si>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</si>
  <si>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</si>
  <si>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</si>
  <si>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</si>
  <si>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</si>
  <si>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</si>
  <si>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</si>
  <si>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</si>
  <si>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</si>
  <si>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</si>
  <si>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</si>
  <si>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</si>
  <si>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</si>
  <si>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</si>
  <si>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</si>
  <si>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</si>
  <si>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</si>
  <si>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</si>
  <si>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</si>
  <si>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</si>
  <si>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</si>
  <si>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</si>
  <si>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</si>
  <si>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</si>
  <si>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</si>
  <si>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</si>
  <si>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</si>
  <si>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</si>
  <si>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</si>
  <si>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</si>
  <si>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</si>
  <si>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</si>
  <si>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</si>
  <si>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</si>
  <si>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</si>
  <si>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</si>
  <si>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</si>
  <si>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</si>
  <si>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</si>
  <si>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</si>
  <si>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</si>
  <si>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</si>
  <si>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</si>
  <si>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</si>
  <si>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</si>
  <si>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</si>
  <si>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</si>
  <si>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</si>
  <si>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</si>
  <si>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</si>
  <si>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</si>
  <si>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</si>
  <si>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</si>
  <si>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</si>
  <si>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</si>
  <si>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</si>
  <si>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</si>
  <si>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</si>
  <si>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</si>
  <si>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</si>
  <si>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</si>
  <si>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</si>
  <si>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</si>
  <si>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</si>
  <si>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</si>
  <si>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</si>
  <si>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</si>
  <si>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</si>
  <si>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</si>
  <si>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</si>
  <si>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</si>
  <si>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</si>
  <si>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</si>
  <si>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</si>
  <si>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</si>
  <si>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</si>
  <si>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</si>
  <si>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</si>
  <si>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</si>
  <si>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</si>
  <si>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</si>
  <si>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</si>
  <si>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</si>
  <si>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</si>
  <si>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</si>
  <si>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</si>
  <si>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</si>
  <si>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</si>
  <si>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</si>
  <si>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</si>
  <si>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</si>
  <si>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</si>
  <si>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</si>
  <si>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</si>
  <si>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</si>
  <si>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</si>
  <si>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</si>
  <si>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</si>
  <si>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</si>
  <si>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</si>
  <si>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</si>
  <si>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</si>
  <si>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</si>
  <si>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</si>
  <si>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</si>
  <si>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</si>
  <si>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</si>
  <si>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</si>
  <si>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</si>
  <si>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</si>
  <si>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</si>
  <si>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</si>
  <si>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</si>
  <si>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</si>
  <si>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</si>
  <si>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</si>
  <si>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</si>
  <si>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</si>
  <si>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</si>
  <si>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</si>
  <si>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</si>
  <si>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</si>
  <si>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</si>
  <si>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</si>
  <si>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</si>
  <si>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</si>
  <si>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</si>
  <si>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</si>
  <si>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</si>
  <si>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</si>
  <si>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</si>
  <si>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</si>
  <si>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</si>
  <si>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</si>
  <si>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</si>
  <si>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</si>
  <si>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</si>
  <si>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</si>
  <si>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</si>
  <si>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</si>
  <si>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</si>
  <si>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</si>
  <si>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</si>
  <si>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</si>
  <si>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</si>
  <si>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</si>
  <si>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</si>
  <si>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</si>
  <si>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</si>
  <si>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</si>
  <si>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</si>
  <si>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</si>
  <si>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</si>
  <si>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</si>
  <si>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</si>
  <si>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</si>
  <si>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</si>
  <si>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</si>
  <si>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</si>
  <si>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</si>
  <si>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</si>
  <si>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</si>
  <si>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</si>
  <si>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</si>
  <si>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</si>
  <si>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</si>
  <si>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</si>
  <si>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</si>
  <si>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</si>
  <si>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</si>
  <si>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</si>
  <si>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</si>
  <si>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</si>
  <si>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</si>
  <si>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</si>
  <si>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</si>
  <si>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</si>
  <si>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</si>
  <si>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</si>
  <si>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</si>
  <si>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</si>
  <si>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</si>
  <si>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</si>
  <si>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</si>
  <si>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</si>
  <si>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</si>
  <si>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</si>
  <si>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</si>
  <si>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</si>
  <si>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</si>
  <si>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</si>
  <si>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</si>
  <si>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</si>
  <si>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</si>
  <si>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</si>
  <si>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</si>
  <si>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</si>
  <si>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</si>
  <si>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</si>
  <si>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</si>
  <si>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</si>
  <si>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</si>
  <si>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</si>
  <si>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</si>
  <si>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</si>
  <si>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</si>
  <si>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</si>
  <si>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</si>
  <si>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</si>
  <si>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</si>
  <si>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</si>
  <si>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</si>
  <si>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</si>
  <si>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</si>
  <si>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</si>
  <si>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</si>
  <si>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</si>
  <si>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</si>
  <si>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</si>
  <si>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</si>
  <si>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</si>
  <si>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</si>
  <si>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</si>
  <si>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</si>
  <si>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</si>
  <si>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</si>
  <si>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</si>
  <si>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</si>
  <si>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</si>
  <si>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</si>
  <si>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</si>
  <si>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</si>
  <si>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</si>
  <si>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</si>
  <si>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</si>
  <si>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</si>
  <si>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</si>
  <si>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</si>
  <si>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</si>
  <si>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</si>
  <si>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</si>
  <si>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</si>
  <si>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</si>
  <si>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</si>
  <si>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</si>
  <si>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</si>
  <si>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</si>
  <si>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</si>
  <si>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</si>
  <si>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</si>
  <si>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</si>
  <si>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</si>
  <si>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</si>
  <si>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</si>
  <si>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</si>
  <si>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</si>
  <si>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</si>
  <si>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</si>
  <si>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</si>
  <si>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</si>
  <si>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</si>
  <si>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</si>
  <si>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</si>
  <si>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</si>
  <si>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</si>
  <si>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</si>
  <si>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</si>
  <si>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</si>
  <si>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</si>
  <si>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</si>
  <si>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</si>
  <si>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</si>
  <si>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</si>
  <si>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</si>
  <si>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</si>
  <si>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</si>
  <si>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</si>
  <si>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</si>
  <si>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</si>
  <si>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</si>
  <si>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</si>
  <si>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</si>
  <si>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</si>
  <si>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</si>
  <si>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</si>
  <si>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</si>
  <si>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</si>
  <si>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</si>
  <si>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</si>
  <si>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</si>
  <si>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</si>
  <si>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</si>
  <si>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</si>
  <si>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</si>
  <si>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</si>
  <si>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</si>
  <si>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</si>
  <si>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</si>
  <si>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</si>
  <si>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</si>
  <si>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</si>
  <si>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</si>
  <si>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</si>
  <si>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</si>
  <si>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</si>
  <si>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</si>
  <si>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</si>
  <si>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</si>
  <si>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</si>
  <si>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</si>
  <si>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</si>
  <si>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</si>
  <si>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</si>
  <si>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</si>
  <si>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</si>
  <si>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</si>
  <si>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</si>
  <si>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</si>
  <si>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</si>
  <si>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</si>
  <si>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</si>
  <si>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</si>
  <si>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</si>
  <si>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</si>
  <si>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</si>
  <si>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</si>
  <si>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</si>
  <si>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</si>
  <si>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</si>
  <si>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</si>
  <si>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</si>
  <si>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</si>
  <si>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</si>
  <si>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</si>
  <si>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</si>
  <si>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</si>
  <si>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</si>
  <si>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</si>
  <si>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</si>
  <si>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</si>
  <si>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</si>
  <si>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</si>
  <si>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</si>
  <si>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</si>
  <si>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</si>
  <si>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</si>
  <si>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</si>
  <si>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</si>
  <si>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</si>
  <si>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</si>
  <si>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</si>
  <si>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</si>
  <si>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</si>
  <si>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</si>
  <si>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</si>
  <si>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</si>
  <si>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</si>
  <si>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</si>
  <si>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</si>
  <si>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</si>
  <si>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</si>
  <si>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</si>
  <si>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</si>
  <si>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</si>
  <si>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</si>
  <si>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</si>
  <si>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</si>
  <si>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</si>
  <si>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</si>
  <si>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</si>
  <si>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</si>
  <si>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</si>
  <si>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</si>
  <si>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</si>
  <si>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</si>
  <si>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</si>
  <si>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</si>
  <si>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</si>
  <si>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</si>
  <si>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</si>
  <si>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</si>
  <si>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</si>
  <si>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</si>
  <si>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</si>
  <si>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</si>
  <si>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</si>
  <si>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</si>
  <si>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</si>
  <si>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</si>
  <si>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</si>
  <si>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</si>
  <si>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</si>
  <si>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</si>
  <si>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</si>
  <si>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</si>
  <si>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</si>
  <si>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</si>
  <si>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</si>
  <si>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</si>
  <si>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</si>
  <si>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</si>
  <si>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</si>
  <si>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</si>
  <si>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</si>
  <si>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</si>
  <si>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</si>
  <si>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</si>
  <si>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</si>
  <si>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</si>
  <si>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</si>
  <si>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</si>
  <si>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</si>
  <si>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</si>
  <si>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</si>
  <si>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</si>
  <si>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</si>
  <si>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</si>
  <si>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</si>
  <si>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</si>
  <si>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</si>
  <si>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</si>
  <si>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</si>
  <si>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</si>
  <si>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</si>
  <si>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</si>
  <si>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</si>
  <si>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</si>
  <si>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</si>
  <si>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</si>
  <si>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</si>
  <si>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</si>
  <si>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</si>
  <si>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</si>
  <si>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</si>
  <si>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</si>
  <si>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</si>
  <si>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</si>
  <si>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</si>
  <si>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</si>
  <si>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</si>
  <si>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</si>
  <si>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</si>
  <si>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</si>
  <si>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</si>
  <si>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</si>
  <si>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</si>
  <si>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</si>
  <si>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</si>
  <si>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</si>
  <si>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</si>
  <si>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</si>
  <si>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</si>
  <si>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</si>
  <si>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</si>
  <si>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</si>
  <si>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</si>
  <si>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</si>
  <si>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</si>
  <si>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</si>
  <si>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</si>
  <si>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</si>
  <si>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</si>
  <si>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</si>
  <si>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</si>
  <si>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</si>
  <si>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</si>
  <si>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</si>
  <si>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</si>
  <si>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</si>
  <si>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</si>
  <si>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</si>
  <si>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</si>
  <si>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</si>
  <si>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</si>
  <si>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</si>
  <si>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</si>
  <si>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</si>
  <si>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</si>
  <si>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</si>
  <si>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</si>
  <si>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</si>
  <si>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</si>
  <si>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</si>
  <si>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</si>
  <si>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</si>
  <si>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</si>
  <si>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</si>
  <si>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</si>
  <si>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</si>
  <si>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</si>
  <si>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</si>
  <si>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</si>
  <si>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</si>
  <si>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</si>
  <si>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</si>
  <si>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</si>
  <si>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</si>
  <si>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</si>
  <si>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</si>
  <si>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</si>
  <si>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</si>
  <si>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</si>
  <si>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</si>
  <si>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</si>
  <si>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</si>
  <si>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</si>
  <si>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</si>
  <si>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</si>
  <si>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</si>
  <si>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</si>
  <si>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</si>
  <si>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</si>
  <si>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</si>
  <si>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</si>
  <si>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</si>
  <si>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</si>
  <si>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</si>
  <si>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</si>
  <si>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</si>
  <si>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</si>
  <si>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</si>
  <si>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</si>
  <si>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</si>
  <si>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</si>
  <si>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</si>
  <si>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</si>
  <si>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</si>
  <si>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</si>
  <si>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</si>
  <si>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</si>
  <si>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</si>
  <si>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</si>
  <si>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</si>
  <si>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</si>
  <si>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</si>
  <si>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</si>
  <si>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</si>
  <si>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</si>
  <si>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</si>
  <si>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</si>
  <si>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</si>
  <si>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</si>
  <si>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</si>
  <si>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</si>
  <si>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</si>
  <si>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</si>
  <si>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</si>
  <si>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</si>
  <si>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</si>
  <si>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</si>
  <si>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</si>
  <si>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</si>
  <si>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</si>
  <si>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</si>
  <si>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</si>
  <si>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</si>
  <si>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</si>
  <si>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</si>
  <si>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</si>
  <si>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</si>
  <si>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</si>
  <si>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</si>
  <si>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</si>
  <si>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</si>
  <si>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</si>
  <si>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</si>
  <si>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</si>
  <si>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</si>
  <si>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</si>
  <si>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</si>
  <si>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</si>
  <si>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</si>
  <si>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</si>
  <si>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</si>
  <si>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</si>
  <si>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</si>
  <si>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</si>
  <si>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</si>
  <si>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</si>
  <si>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</si>
  <si>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</si>
  <si>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</si>
  <si>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</si>
  <si>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</si>
  <si>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</si>
  <si>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</si>
  <si>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</si>
  <si>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</si>
  <si>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</si>
  <si>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</si>
  <si>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</si>
  <si>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</si>
  <si>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</si>
  <si>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</si>
  <si>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</si>
  <si>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</si>
  <si>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</si>
  <si>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</si>
  <si>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</si>
  <si>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</si>
  <si>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</si>
  <si>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</si>
  <si>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</si>
  <si>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</si>
  <si>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</si>
  <si>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</si>
  <si>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</si>
  <si>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</si>
  <si>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</si>
  <si>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</si>
  <si>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</si>
  <si>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</si>
  <si>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</si>
  <si>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</si>
  <si>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</si>
  <si>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</si>
  <si>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</si>
  <si>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</si>
  <si>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</si>
  <si>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</si>
  <si>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</si>
  <si>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</si>
  <si>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</si>
  <si>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</si>
  <si>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</si>
  <si>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</si>
  <si>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</si>
  <si>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</si>
  <si>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</si>
  <si>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</si>
  <si>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</si>
  <si>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</si>
  <si>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</si>
  <si>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</si>
  <si>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</si>
  <si>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</si>
  <si>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</si>
  <si>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</si>
  <si>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</si>
  <si>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</si>
  <si>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</si>
  <si>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</si>
  <si>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</si>
  <si>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</si>
  <si>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</si>
  <si>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</si>
  <si>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</si>
  <si>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</si>
  <si>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</si>
  <si>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</si>
  <si>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</si>
  <si>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</si>
  <si>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</si>
  <si>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</si>
  <si>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</si>
  <si>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</si>
  <si>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</si>
  <si>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</si>
  <si>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</si>
  <si>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</si>
  <si>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</si>
  <si>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</si>
  <si>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</si>
  <si>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</si>
  <si>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</si>
  <si>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</si>
  <si>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</si>
  <si>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</si>
  <si>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</si>
  <si>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</si>
  <si>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</si>
  <si>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</si>
  <si>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</si>
  <si>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</si>
  <si>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</si>
  <si>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</si>
  <si>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</si>
  <si>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</si>
  <si>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</si>
  <si>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</si>
  <si>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</si>
  <si>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</si>
  <si>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</si>
  <si>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</si>
  <si>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</si>
  <si>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</si>
  <si>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</si>
  <si>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</si>
  <si>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</si>
  <si>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</si>
  <si>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</si>
  <si>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</si>
  <si>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</si>
  <si>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</si>
  <si>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</si>
  <si>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</si>
  <si>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</si>
  <si>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</si>
  <si>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</si>
  <si>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</si>
  <si>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</si>
  <si>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</si>
  <si>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</si>
  <si>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</si>
  <si>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</si>
  <si>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</si>
  <si>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</si>
  <si>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</si>
  <si>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</si>
  <si>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</si>
  <si>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</si>
  <si>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</si>
  <si>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</si>
  <si>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</si>
  <si>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</si>
  <si>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</si>
  <si>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</si>
  <si>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</si>
  <si>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</si>
  <si>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</si>
  <si>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</si>
  <si>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</si>
  <si>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</si>
  <si>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</si>
  <si>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</si>
  <si>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</si>
  <si>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</si>
  <si>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</si>
  <si>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</si>
  <si>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</si>
  <si>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</si>
  <si>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</si>
  <si>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</si>
  <si>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</si>
  <si>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</si>
  <si>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</si>
  <si>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</si>
  <si>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</si>
  <si>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</si>
  <si>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</si>
  <si>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</si>
  <si>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</si>
  <si>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</si>
  <si>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</si>
  <si>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</si>
  <si>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</si>
  <si>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</si>
  <si>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</si>
  <si>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</si>
  <si>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</si>
  <si>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</si>
  <si>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</si>
  <si>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</si>
  <si>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</si>
  <si>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</si>
  <si>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</si>
  <si>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</si>
  <si>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</si>
  <si>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</si>
  <si>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</si>
  <si>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</si>
  <si>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</si>
  <si>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</si>
  <si>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</si>
  <si>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</si>
  <si>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</si>
  <si>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</si>
  <si>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</si>
  <si>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</si>
  <si>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</si>
  <si>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</si>
  <si>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</si>
  <si>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</si>
  <si>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</si>
  <si>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</si>
  <si>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</si>
  <si>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</si>
  <si>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</si>
  <si>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</si>
  <si>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</si>
  <si>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</si>
  <si>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</si>
  <si>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</si>
  <si>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</si>
  <si>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</si>
  <si>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</si>
  <si>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</si>
  <si>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</si>
  <si>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</si>
  <si>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</si>
  <si>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</si>
  <si>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</si>
  <si>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</si>
  <si>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</si>
  <si>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</si>
  <si>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</si>
  <si>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</si>
  <si>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</si>
  <si>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</si>
  <si>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</si>
  <si>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</si>
  <si>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</si>
  <si>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</si>
  <si>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</si>
  <si>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</si>
  <si>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</si>
  <si>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</si>
  <si>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</si>
  <si>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</si>
  <si>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</si>
  <si>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</si>
  <si>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</si>
  <si>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</si>
  <si>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</si>
  <si>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</si>
  <si>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</si>
  <si>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</si>
  <si>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</si>
  <si>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</si>
  <si>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</si>
  <si>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</si>
  <si>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</si>
  <si>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</si>
  <si>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</si>
  <si>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</si>
  <si>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</si>
  <si>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</si>
  <si>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</si>
  <si>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</si>
  <si>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</si>
  <si>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</si>
  <si>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</si>
  <si>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</si>
  <si>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</si>
  <si>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</si>
  <si>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</si>
  <si>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</si>
  <si>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</si>
  <si>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</si>
  <si>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</si>
  <si>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</si>
  <si>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</si>
  <si>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</si>
  <si>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</si>
  <si>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</si>
  <si>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</si>
  <si>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</si>
  <si>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</si>
  <si>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</si>
  <si>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</si>
  <si>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</si>
  <si>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</si>
  <si>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</si>
  <si>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</si>
  <si>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</si>
  <si>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</si>
  <si>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</si>
  <si>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</si>
  <si>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</si>
  <si>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</si>
  <si>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</si>
  <si>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</si>
  <si>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</si>
  <si>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</si>
  <si>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</si>
  <si>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</si>
  <si>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</si>
  <si>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</si>
  <si>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</si>
  <si>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</si>
  <si>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</si>
  <si>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</si>
  <si>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</si>
  <si>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</si>
  <si>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</si>
  <si>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</si>
  <si>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</si>
  <si>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</si>
  <si>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</si>
  <si>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</si>
  <si>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</si>
  <si>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</si>
  <si>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</si>
  <si>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</si>
  <si>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</si>
  <si>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</si>
  <si>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</si>
  <si>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</si>
  <si>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</si>
  <si>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</si>
  <si>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</si>
  <si>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</si>
  <si>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</si>
  <si>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</si>
  <si>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</si>
  <si>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</si>
  <si>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</si>
  <si>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</si>
  <si>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</si>
  <si>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</si>
  <si>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</si>
  <si>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</si>
  <si>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</si>
  <si>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</si>
  <si>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</si>
  <si>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</si>
  <si>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</si>
  <si>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</si>
  <si>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</si>
  <si>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</si>
  <si>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</si>
  <si>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</si>
  <si>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</si>
  <si>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</si>
  <si>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</si>
  <si>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</si>
  <si>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</si>
  <si>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</si>
  <si>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</si>
  <si>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</si>
  <si>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</si>
  <si>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</si>
  <si>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</si>
  <si>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</si>
  <si>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</si>
  <si>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</si>
  <si>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</si>
  <si>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</si>
  <si>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</si>
  <si>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</si>
  <si>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</si>
  <si>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</si>
  <si>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</si>
  <si>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</si>
  <si>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</si>
  <si>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</si>
  <si>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</si>
  <si>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</si>
  <si>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</si>
  <si>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</si>
  <si>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</si>
  <si>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</si>
  <si>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</si>
  <si>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</si>
  <si>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</si>
  <si>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</si>
  <si>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</si>
  <si>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</si>
  <si>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</si>
  <si>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</si>
  <si>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</si>
  <si>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</si>
  <si>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</si>
  <si>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</si>
  <si>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</si>
  <si>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</si>
  <si>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</si>
  <si>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</si>
  <si>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</si>
  <si>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</si>
  <si>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</si>
  <si>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</si>
  <si>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</si>
  <si>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</si>
  <si>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</si>
  <si>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</si>
  <si>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</si>
  <si>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</si>
  <si>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</si>
  <si>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</si>
  <si>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</si>
  <si>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</si>
  <si>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</si>
  <si>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</si>
  <si>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</si>
  <si>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</si>
  <si>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</si>
  <si>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</si>
  <si>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</si>
  <si>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</si>
  <si>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</si>
  <si>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</si>
  <si>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</si>
  <si>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</si>
  <si>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</si>
  <si>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</si>
  <si>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</si>
  <si>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</si>
  <si>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</si>
  <si>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</si>
  <si>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</si>
  <si>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</si>
  <si>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</si>
  <si>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</si>
  <si>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</si>
  <si>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</si>
  <si>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</si>
  <si>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</si>
  <si>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</si>
  <si>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</si>
  <si>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</si>
  <si>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</si>
  <si>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</si>
  <si>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</si>
  <si>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</si>
  <si>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</si>
  <si>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</si>
  <si>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</si>
  <si>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</si>
  <si>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</si>
  <si>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</si>
  <si>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</si>
  <si>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</si>
  <si>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</si>
  <si>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</si>
  <si>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</si>
  <si>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</si>
  <si>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</si>
  <si>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</si>
  <si>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</si>
  <si>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</si>
  <si>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</si>
  <si>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</si>
  <si>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</si>
  <si>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</si>
  <si>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</si>
  <si>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</si>
  <si>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</si>
  <si>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</si>
  <si>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</si>
  <si>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</si>
  <si>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</si>
  <si>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</si>
  <si>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</si>
  <si>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</si>
  <si>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</si>
  <si>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</si>
  <si>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</si>
  <si>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</si>
  <si>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</si>
  <si>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</si>
  <si>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</si>
  <si>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</si>
  <si>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</si>
  <si>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</si>
  <si>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</si>
  <si>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</si>
  <si>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</si>
  <si>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</si>
  <si>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</si>
  <si>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</si>
  <si>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</si>
  <si>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</si>
  <si>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</si>
  <si>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</si>
  <si>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</si>
  <si>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</si>
  <si>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</si>
  <si>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</si>
  <si>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</si>
  <si>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</si>
  <si>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</si>
  <si>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</si>
  <si>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</si>
  <si>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</si>
  <si>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</si>
  <si>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</si>
  <si>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</si>
  <si>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</si>
  <si>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</si>
  <si>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</si>
  <si>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</si>
  <si>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</si>
  <si>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</si>
  <si>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</si>
  <si>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</si>
  <si>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</si>
  <si>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</si>
  <si>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</si>
  <si>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</si>
  <si>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</si>
  <si>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</si>
  <si>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</si>
  <si>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</si>
  <si>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</si>
  <si>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</si>
  <si>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</si>
  <si>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</si>
  <si>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</si>
  <si>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</si>
  <si>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</si>
  <si>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</si>
  <si>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</si>
  <si>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</si>
  <si>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</si>
  <si>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</si>
  <si>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</si>
  <si>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</si>
  <si>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</si>
  <si>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</si>
  <si>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</si>
  <si>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</si>
  <si>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</si>
  <si>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</si>
  <si>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</si>
  <si>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</si>
  <si>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</si>
  <si>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</si>
  <si>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</si>
  <si>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</si>
  <si>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</si>
  <si>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</si>
  <si>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</si>
  <si>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</si>
  <si>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</si>
  <si>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</si>
  <si>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</si>
  <si>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</si>
  <si>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</si>
  <si>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</si>
  <si>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</si>
  <si>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</si>
  <si>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</si>
  <si>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</si>
  <si>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</si>
  <si>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</si>
  <si>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</si>
  <si>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</si>
  <si>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</si>
  <si>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</si>
  <si>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</si>
  <si>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</si>
  <si>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</si>
  <si>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</si>
  <si>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</si>
  <si>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</si>
  <si>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</si>
  <si>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</si>
  <si>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</si>
  <si>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</si>
  <si>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</si>
  <si>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</si>
  <si>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</si>
  <si>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</si>
  <si>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</si>
  <si>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</si>
  <si>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</si>
  <si>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</si>
  <si>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</si>
  <si>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</si>
  <si>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</si>
  <si>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</si>
  <si>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</si>
  <si>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</si>
  <si>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</si>
  <si>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</si>
  <si>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</si>
  <si>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</si>
  <si>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</si>
  <si>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</si>
  <si>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</si>
  <si>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</si>
  <si>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</si>
  <si>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</si>
  <si>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</si>
  <si>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</si>
  <si>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</si>
  <si>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</si>
  <si>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</si>
  <si>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</si>
  <si>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</si>
  <si>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</si>
  <si>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</si>
  <si>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</si>
  <si>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</si>
  <si>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</si>
  <si>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</si>
  <si>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</si>
  <si>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</si>
  <si>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</si>
  <si>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</si>
  <si>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</si>
  <si>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</si>
  <si>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</si>
  <si>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</si>
  <si>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</si>
  <si>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</si>
  <si>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</si>
  <si>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</si>
  <si>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</si>
  <si>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</si>
  <si>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</si>
  <si>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</si>
  <si>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</si>
  <si>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</si>
  <si>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</si>
  <si>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</si>
  <si>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</si>
  <si>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</si>
  <si>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</si>
  <si>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</si>
  <si>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</si>
  <si>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</si>
  <si>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</si>
  <si>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</si>
  <si>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</si>
  <si>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</si>
  <si>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</si>
  <si>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</si>
  <si>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</si>
  <si>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</si>
  <si>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</si>
  <si>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</si>
  <si>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</si>
  <si>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</si>
  <si>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</si>
  <si>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</si>
  <si>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</si>
  <si>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</si>
  <si>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</si>
  <si>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</si>
  <si>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</si>
  <si>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</si>
  <si>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</si>
  <si>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</si>
  <si>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</si>
  <si>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</si>
  <si>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</si>
  <si>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</si>
  <si>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</si>
  <si>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</si>
  <si>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</si>
  <si>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</si>
  <si>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</si>
  <si>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</si>
  <si>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</si>
  <si>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</si>
  <si>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</si>
  <si>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</si>
  <si>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</si>
  <si>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</si>
  <si>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</si>
  <si>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</si>
  <si>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</si>
  <si>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</si>
  <si>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</si>
  <si>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</si>
  <si>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</si>
  <si>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</si>
  <si>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</si>
  <si>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</si>
  <si>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</si>
  <si>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</si>
  <si>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</si>
  <si>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</si>
  <si>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</si>
  <si>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</si>
  <si>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</si>
  <si>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</si>
  <si>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</si>
  <si>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</si>
  <si>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</si>
  <si>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</si>
  <si>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</si>
  <si>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</si>
  <si>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</si>
  <si>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</si>
  <si>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</si>
  <si>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</si>
  <si>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</si>
  <si>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</si>
  <si>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</si>
  <si>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</si>
  <si>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</si>
  <si>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</si>
  <si>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</si>
  <si>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</si>
  <si>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</si>
  <si>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</si>
  <si>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</si>
  <si>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</si>
  <si>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</si>
  <si>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</si>
  <si>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</si>
  <si>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</si>
  <si>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</si>
  <si>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</si>
  <si>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</si>
  <si>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</si>
  <si>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</si>
  <si>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</si>
  <si>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</si>
  <si>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</si>
  <si>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</si>
  <si>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</si>
  <si>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</si>
  <si>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</si>
  <si>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</si>
  <si>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</si>
  <si>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</si>
  <si>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</si>
  <si>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</si>
  <si>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</si>
  <si>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</si>
  <si>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</si>
  <si>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</si>
  <si>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</si>
  <si>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</si>
  <si>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</si>
  <si>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</si>
  <si>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</si>
  <si>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</si>
  <si>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</si>
  <si>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</si>
  <si>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</si>
  <si>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</si>
  <si>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</si>
  <si>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</si>
  <si>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</si>
  <si>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</si>
  <si>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</si>
  <si>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</si>
  <si>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</si>
  <si>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</si>
  <si>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</si>
  <si>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</si>
  <si>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</si>
  <si>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</si>
  <si>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</si>
  <si>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</si>
  <si>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</si>
  <si>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</si>
  <si>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</si>
  <si>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</si>
  <si>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</si>
  <si>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</si>
  <si>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</si>
  <si>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</si>
  <si>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</si>
  <si>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</si>
  <si>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</si>
  <si>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</si>
  <si>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</si>
  <si>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</si>
  <si>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</si>
  <si>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</si>
  <si>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</si>
  <si>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</si>
  <si>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</si>
  <si>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</si>
  <si>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</si>
  <si>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</si>
  <si>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</si>
  <si>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</si>
  <si>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</si>
  <si>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</si>
  <si>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</si>
  <si>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</si>
  <si>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</si>
  <si>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</si>
  <si>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</si>
  <si>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</si>
  <si>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</si>
  <si>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</si>
  <si>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</si>
  <si>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</si>
  <si>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</si>
  <si>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</si>
  <si>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</si>
  <si>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</si>
  <si>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</si>
  <si>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</si>
  <si>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</si>
  <si>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</si>
  <si>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</si>
  <si>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</si>
  <si>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</si>
  <si>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</si>
  <si>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</si>
  <si>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</si>
  <si>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</si>
  <si>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</si>
  <si>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</si>
  <si>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</si>
  <si>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</si>
  <si>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</si>
  <si>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</si>
  <si>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</si>
  <si>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</si>
  <si>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</si>
  <si>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</si>
  <si>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</si>
  <si>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</si>
  <si>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</si>
  <si>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</si>
  <si>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</si>
  <si>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</si>
  <si>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</si>
  <si>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</si>
  <si>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</si>
  <si>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</si>
  <si>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</si>
  <si>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</si>
  <si>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</si>
  <si>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</si>
  <si>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</si>
  <si>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</si>
  <si>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</si>
  <si>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</si>
  <si>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</si>
  <si>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</si>
  <si>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</si>
  <si>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</si>
  <si>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</si>
  <si>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</si>
  <si>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</si>
  <si>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</si>
  <si>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</si>
  <si>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</si>
  <si>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</si>
  <si>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</si>
  <si>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</si>
  <si>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</si>
  <si>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</si>
  <si>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</si>
  <si>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</si>
  <si>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</si>
  <si>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</si>
  <si>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</si>
  <si>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</si>
  <si>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</si>
  <si>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</si>
  <si>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</si>
  <si>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</si>
  <si>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</si>
  <si>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</si>
  <si>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</si>
  <si>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</si>
  <si>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</si>
  <si>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</si>
  <si>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</si>
  <si>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</si>
  <si>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</si>
  <si>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</si>
  <si>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</si>
  <si>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</si>
  <si>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</si>
  <si>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</si>
  <si>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</si>
  <si>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</si>
  <si>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</si>
  <si>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</si>
  <si>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</si>
  <si>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</si>
  <si>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</si>
  <si>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</si>
  <si>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</si>
  <si>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</si>
  <si>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</si>
  <si>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</si>
  <si>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</si>
  <si>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</si>
  <si>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</si>
  <si>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</si>
  <si>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</si>
  <si>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</si>
  <si>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</si>
  <si>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</si>
  <si>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</si>
  <si>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</si>
  <si>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</si>
  <si>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</si>
  <si>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</si>
  <si>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</si>
  <si>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</si>
  <si>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</si>
  <si>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</si>
  <si>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</si>
  <si>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</si>
  <si>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</si>
  <si>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</si>
  <si>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</si>
  <si>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</si>
  <si>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</si>
  <si>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</si>
  <si>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</si>
  <si>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</si>
  <si>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</si>
  <si>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</si>
  <si>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</si>
  <si>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</si>
  <si>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</si>
  <si>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</si>
  <si>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</si>
  <si>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</si>
  <si>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</si>
  <si>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</si>
  <si>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</si>
  <si>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</si>
  <si>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</si>
  <si>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</si>
  <si>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</si>
  <si>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</si>
  <si>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</si>
  <si>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</si>
  <si>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</si>
  <si>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</si>
  <si>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</si>
  <si>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</si>
  <si>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</si>
  <si>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</si>
  <si>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</si>
  <si>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</si>
  <si>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</si>
  <si>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</si>
  <si>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</si>
  <si>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</si>
  <si>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</si>
  <si>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</si>
  <si>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</si>
  <si>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</si>
  <si>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</si>
  <si>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</si>
  <si>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</si>
  <si>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</si>
  <si>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</si>
  <si>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</si>
  <si>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</si>
  <si>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</si>
  <si>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</si>
  <si>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</si>
  <si>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</si>
  <si>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</si>
  <si>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</si>
  <si>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</si>
  <si>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</si>
  <si>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</si>
  <si>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</si>
  <si>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</si>
  <si>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</si>
  <si>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</si>
  <si>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</si>
  <si>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</si>
  <si>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</si>
  <si>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</si>
  <si>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</si>
  <si>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</si>
  <si>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</si>
  <si>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</si>
  <si>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</si>
  <si>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</si>
  <si>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</si>
  <si>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</si>
  <si>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</si>
  <si>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</si>
  <si>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</si>
  <si>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</si>
  <si>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</si>
  <si>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</si>
  <si>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</si>
  <si>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</si>
  <si>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</si>
  <si>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</si>
  <si>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</si>
  <si>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</si>
  <si>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</si>
  <si>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</si>
  <si>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</si>
  <si>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</si>
  <si>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</si>
  <si>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</si>
  <si>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</si>
  <si>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</si>
  <si>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</si>
  <si>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</si>
  <si>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</si>
  <si>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</si>
  <si>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</si>
  <si>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</si>
  <si>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</si>
  <si>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</si>
  <si>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</si>
  <si>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</si>
  <si>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</si>
  <si>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</si>
  <si>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</si>
  <si>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</si>
  <si>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</si>
  <si>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</si>
  <si>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</si>
  <si>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</si>
  <si>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</si>
  <si>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</si>
  <si>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</si>
  <si>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</si>
  <si>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</si>
  <si>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</si>
  <si>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</si>
  <si>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</si>
  <si>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</si>
  <si>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</si>
  <si>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</si>
  <si>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</si>
  <si>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</si>
  <si>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</si>
  <si>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</si>
  <si>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</si>
  <si>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</si>
  <si>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</si>
  <si>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</si>
  <si>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</si>
  <si>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</si>
  <si>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</si>
  <si>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</si>
  <si>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</si>
  <si>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</si>
  <si>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</si>
  <si>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</si>
  <si>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</si>
  <si>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</si>
  <si>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</si>
  <si>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</si>
  <si>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</si>
  <si>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</si>
  <si>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</si>
  <si>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</si>
  <si>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</si>
  <si>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</si>
  <si>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</si>
  <si>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</si>
  <si>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</si>
  <si>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</si>
  <si>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</si>
  <si>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</si>
  <si>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</si>
  <si>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</si>
  <si>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</si>
  <si>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</si>
  <si>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</si>
  <si>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</si>
  <si>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</si>
  <si>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</si>
  <si>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</si>
  <si>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</si>
  <si>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</si>
  <si>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</si>
  <si>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</si>
  <si>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</si>
  <si>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</si>
  <si>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</si>
  <si>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</si>
  <si>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</si>
  <si>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</si>
  <si>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</si>
  <si>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</si>
  <si>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</si>
  <si>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</si>
  <si>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</si>
  <si>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</si>
  <si>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</si>
  <si>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</si>
  <si>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</si>
  <si>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</si>
  <si>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</si>
  <si>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</si>
  <si>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</si>
  <si>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</si>
  <si>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</si>
  <si>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</si>
  <si>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</si>
  <si>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</si>
  <si>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</si>
  <si>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</si>
  <si>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</si>
  <si>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</si>
  <si>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</si>
  <si>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</si>
  <si>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</si>
  <si>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</si>
  <si>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</si>
  <si>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</si>
  <si>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</si>
  <si>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</si>
  <si>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</si>
  <si>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</si>
  <si>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</si>
  <si>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</si>
  <si>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</si>
  <si>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</si>
  <si>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</si>
  <si>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</si>
  <si>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</si>
  <si>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</si>
  <si>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</si>
  <si>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</si>
  <si>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</si>
  <si>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</si>
  <si>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</si>
  <si>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</si>
  <si>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</si>
  <si>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</si>
  <si>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</si>
  <si>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</si>
  <si>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</si>
  <si>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</si>
  <si>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</si>
  <si>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</si>
  <si>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</si>
  <si>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</si>
  <si>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</si>
  <si>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</si>
  <si>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</si>
  <si>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</si>
  <si>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</si>
  <si>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</si>
  <si>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</si>
  <si>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</si>
  <si>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</si>
  <si>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</si>
  <si>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</si>
  <si>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</si>
  <si>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</si>
  <si>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</si>
  <si>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</si>
  <si>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</si>
  <si>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</si>
  <si>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</si>
  <si>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</si>
  <si>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</si>
  <si>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</si>
  <si>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</si>
  <si>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</si>
  <si>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</si>
  <si>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</si>
  <si>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</si>
  <si>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</si>
  <si>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</si>
  <si>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</si>
  <si>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</si>
  <si>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</si>
  <si>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</si>
  <si>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</si>
  <si>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</si>
  <si>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</si>
  <si>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</si>
  <si>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</si>
  <si>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</si>
  <si>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</si>
  <si>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</si>
  <si>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</si>
  <si>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</si>
  <si>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</si>
  <si>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</si>
  <si>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</si>
  <si>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</si>
  <si>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</si>
  <si>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</si>
  <si>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</si>
  <si>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</si>
  <si>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</si>
  <si>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</si>
  <si>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</si>
  <si>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</si>
  <si>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</si>
  <si>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</si>
  <si>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</si>
  <si>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</si>
  <si>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</si>
  <si>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</si>
  <si>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</si>
  <si>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</si>
  <si>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</si>
  <si>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</si>
  <si>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</si>
  <si>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</si>
  <si>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</si>
  <si>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</si>
  <si>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</si>
  <si>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</si>
  <si>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</si>
  <si>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</si>
  <si>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</si>
  <si>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</si>
  <si>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</si>
  <si>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</si>
  <si>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</si>
  <si>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</si>
  <si>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</si>
  <si>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</si>
  <si>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</si>
  <si>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</si>
  <si>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</si>
  <si>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</si>
  <si>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</si>
  <si>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</si>
  <si>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</si>
  <si>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</si>
  <si>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</si>
  <si>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</si>
  <si>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</si>
  <si>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</si>
  <si>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</si>
  <si>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</si>
  <si>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</si>
  <si>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</si>
  <si>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</si>
  <si>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</si>
  <si>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</si>
  <si>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</si>
  <si>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</si>
  <si>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</si>
  <si>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</si>
  <si>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</si>
  <si>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</si>
  <si>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</si>
  <si>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</si>
  <si>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</si>
  <si>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</si>
  <si>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</si>
  <si>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</si>
  <si>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</si>
  <si>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</si>
  <si>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</si>
  <si>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</si>
  <si>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</si>
  <si>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</si>
  <si>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</si>
  <si>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</si>
  <si>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</si>
  <si>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</si>
  <si>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</si>
  <si>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</si>
  <si>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</si>
  <si>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</si>
  <si>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</si>
  <si>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</si>
  <si>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</si>
  <si>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</si>
  <si>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</si>
  <si>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</si>
  <si>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</si>
  <si>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</si>
  <si>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</si>
  <si>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</si>
  <si>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</si>
  <si>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</si>
  <si>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</si>
  <si>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</si>
  <si>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</si>
  <si>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</si>
  <si>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</si>
  <si>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</si>
  <si>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</si>
  <si>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</si>
  <si>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</si>
  <si>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</si>
  <si>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</si>
  <si>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</si>
  <si>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</si>
  <si>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</si>
  <si>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</si>
  <si>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</si>
  <si>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</si>
  <si>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</si>
  <si>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</si>
  <si>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</si>
  <si>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</si>
  <si>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</si>
  <si>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</si>
  <si>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</si>
  <si>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</si>
  <si>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</si>
  <si>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</si>
  <si>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</si>
  <si>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</si>
  <si>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</si>
  <si>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</si>
  <si>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</si>
  <si>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</si>
  <si>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</si>
  <si>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</si>
  <si>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</si>
  <si>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</si>
  <si>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</si>
  <si>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</si>
  <si>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</si>
  <si>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</si>
  <si>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</si>
  <si>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</si>
  <si>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</si>
  <si>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</si>
  <si>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</si>
  <si>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</si>
  <si>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</si>
  <si>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</si>
  <si>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</si>
  <si>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</si>
  <si>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</si>
  <si>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</si>
  <si>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</si>
  <si>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</si>
  <si>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</si>
  <si>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</si>
  <si>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</si>
  <si>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</si>
  <si>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</si>
  <si>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</si>
  <si>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</si>
  <si>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</si>
  <si>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</si>
  <si>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</si>
  <si>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</si>
  <si>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</si>
  <si>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</si>
  <si>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</si>
  <si>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</si>
  <si>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</si>
  <si>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</si>
  <si>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</si>
  <si>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</si>
  <si>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</si>
  <si>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</si>
  <si>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</si>
  <si>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</si>
  <si>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</si>
  <si>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</si>
  <si>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</si>
  <si>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</si>
  <si>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</si>
  <si>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</si>
  <si>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</si>
  <si>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</si>
  <si>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</si>
  <si>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</si>
  <si>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</si>
  <si>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</si>
  <si>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</si>
  <si>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</si>
  <si>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</si>
  <si>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</si>
  <si>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</si>
  <si>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</si>
  <si>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</si>
  <si>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</si>
  <si>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</si>
  <si>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</si>
  <si>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</si>
  <si>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</si>
  <si>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</si>
  <si>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</si>
  <si>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</si>
  <si>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</si>
  <si>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</si>
  <si>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</si>
  <si>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</si>
  <si>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</si>
  <si>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</si>
  <si>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</si>
  <si>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</si>
  <si>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</si>
  <si>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</si>
  <si>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</si>
  <si>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</si>
  <si>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</si>
  <si>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</si>
  <si>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</si>
  <si>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</si>
  <si>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</si>
  <si>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</si>
  <si>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</si>
  <si>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</si>
  <si>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</si>
  <si>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</si>
  <si>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</si>
  <si>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</si>
  <si>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</si>
  <si>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</si>
  <si>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</si>
  <si>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</si>
  <si>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</si>
  <si>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</si>
  <si>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</si>
  <si>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</si>
  <si>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</si>
  <si>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</si>
  <si>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</si>
  <si>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</si>
  <si>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</si>
  <si>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</si>
  <si>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</si>
  <si>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</si>
  <si>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</si>
  <si>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</si>
  <si>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</si>
  <si>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</si>
  <si>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</si>
  <si>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</si>
  <si>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</si>
  <si>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</si>
  <si>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</si>
  <si>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</si>
  <si>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</si>
  <si>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</si>
  <si>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</si>
  <si>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</si>
  <si>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</si>
  <si>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</si>
  <si>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</si>
  <si>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</si>
  <si>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</si>
  <si>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</si>
  <si>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</si>
  <si>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</si>
  <si>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</si>
  <si>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</si>
  <si>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</si>
  <si>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</si>
  <si>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</si>
  <si>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</si>
  <si>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</si>
  <si>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</si>
  <si>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</si>
  <si>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</si>
  <si>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</si>
  <si>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</si>
  <si>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</si>
  <si>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</si>
  <si>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</si>
  <si>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</si>
  <si>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</si>
  <si>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</si>
  <si>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</si>
  <si>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</si>
  <si>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</si>
  <si>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</si>
  <si>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</si>
  <si>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</si>
  <si>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</si>
  <si>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</si>
  <si>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</si>
  <si>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</si>
  <si>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</si>
  <si>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</si>
  <si>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</si>
  <si>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</si>
  <si>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</si>
  <si>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</si>
  <si>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</si>
  <si>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</si>
  <si>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</si>
  <si>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</si>
  <si>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</si>
  <si>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</si>
  <si>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</si>
  <si>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</si>
  <si>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</si>
  <si>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</si>
  <si>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</si>
  <si>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</si>
  <si>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</si>
  <si>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</si>
  <si>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</si>
  <si>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</si>
  <si>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</si>
  <si>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</si>
  <si>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</si>
  <si>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</si>
  <si>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</si>
  <si>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</si>
  <si>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</si>
  <si>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</si>
  <si>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</si>
  <si>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</si>
  <si>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</si>
  <si>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</si>
  <si>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</si>
  <si>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</si>
  <si>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</si>
  <si>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</si>
  <si>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</si>
  <si>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</si>
  <si>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</si>
  <si>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</si>
  <si>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</si>
  <si>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</si>
  <si>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</si>
  <si>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</si>
  <si>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</si>
  <si>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</si>
  <si>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</si>
  <si>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</si>
  <si>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</si>
  <si>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</si>
  <si>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</si>
  <si>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</si>
  <si>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</si>
  <si>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</si>
  <si>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</si>
  <si>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</si>
  <si>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</si>
  <si>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</si>
  <si>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</si>
  <si>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</si>
  <si>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</si>
  <si>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</si>
  <si>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</si>
  <si>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</si>
  <si>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</si>
  <si>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</si>
  <si>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</si>
  <si>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</si>
  <si>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</si>
  <si>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</si>
  <si>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</si>
  <si>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</si>
  <si>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</si>
  <si>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</si>
  <si>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</si>
  <si>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</si>
  <si>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</si>
  <si>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</si>
  <si>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</si>
  <si>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</si>
  <si>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</si>
  <si>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</si>
  <si>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</si>
  <si>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</si>
  <si>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</si>
  <si>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</si>
  <si>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</si>
  <si>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</si>
  <si>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</si>
  <si>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</si>
  <si>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</si>
  <si>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</si>
  <si>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</si>
  <si>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</si>
  <si>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</si>
  <si>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</si>
  <si>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</si>
  <si>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</si>
  <si>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</si>
  <si>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</si>
  <si>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</si>
  <si>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</si>
  <si>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</si>
  <si>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</si>
  <si>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</si>
  <si>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</si>
  <si>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</si>
  <si>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</si>
  <si>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</si>
  <si>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</si>
  <si>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</si>
  <si>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</si>
  <si>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</si>
  <si>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</si>
  <si>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</si>
  <si>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</si>
  <si>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</si>
  <si>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</si>
  <si>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</si>
  <si>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</si>
  <si>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</si>
  <si>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</si>
  <si>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</si>
  <si>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</si>
  <si>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</si>
  <si>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</si>
  <si>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</si>
  <si>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</si>
  <si>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</si>
  <si>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</si>
  <si>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</si>
  <si>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</si>
  <si>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</si>
  <si>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</si>
  <si>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</si>
  <si>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</si>
  <si>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</si>
  <si>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</si>
  <si>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</si>
  <si>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</si>
  <si>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</si>
  <si>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</si>
  <si>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</si>
  <si>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</si>
  <si>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</si>
  <si>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</si>
  <si>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</si>
  <si>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</si>
  <si>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</si>
  <si>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</si>
  <si>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</si>
  <si>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</si>
  <si>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</si>
  <si>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</si>
  <si>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</si>
  <si>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</si>
  <si>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</si>
  <si>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</si>
  <si>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</si>
  <si>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</si>
  <si>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</si>
  <si>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</si>
  <si>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</si>
  <si>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</si>
  <si>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</si>
  <si>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</si>
  <si>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</si>
  <si>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</si>
  <si>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</si>
  <si>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</si>
  <si>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</si>
  <si>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</si>
  <si>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</si>
  <si>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</si>
  <si>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</si>
  <si>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</si>
  <si>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</si>
  <si>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</si>
  <si>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</si>
  <si>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</si>
  <si>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</si>
  <si>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</si>
  <si>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</si>
  <si>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</si>
  <si>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</si>
  <si>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</si>
  <si>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</si>
  <si>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</si>
  <si>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</si>
  <si>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</si>
  <si>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</si>
  <si>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</si>
  <si>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</si>
  <si>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</si>
  <si>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</si>
  <si>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</si>
  <si>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</si>
  <si>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</si>
  <si>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</si>
  <si>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</si>
  <si>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</si>
  <si>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</si>
  <si>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</si>
  <si>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</si>
  <si>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</si>
  <si>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</si>
  <si>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</si>
  <si>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</si>
  <si>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</si>
  <si>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</si>
  <si>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</si>
  <si>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</si>
  <si>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</si>
  <si>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</si>
  <si>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</si>
  <si>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</si>
  <si>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</si>
  <si>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</si>
  <si>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</si>
  <si>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</si>
  <si>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</si>
  <si>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</si>
  <si>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</si>
  <si>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</si>
  <si>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</si>
  <si>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</si>
  <si>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</si>
  <si>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</si>
  <si>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</si>
  <si>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</si>
  <si>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</si>
  <si>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</si>
  <si>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</si>
  <si>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</si>
  <si>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</si>
  <si>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</si>
  <si>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</si>
  <si>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</si>
  <si>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</si>
  <si>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</si>
  <si>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</si>
  <si>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</si>
  <si>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</si>
  <si>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</si>
  <si>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</si>
  <si>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</si>
  <si>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</si>
  <si>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</si>
  <si>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</si>
  <si>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</si>
  <si>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</si>
  <si>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</si>
  <si>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</si>
  <si>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</si>
  <si>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</si>
  <si>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</si>
  <si>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</si>
  <si>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</si>
  <si>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</si>
  <si>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</si>
  <si>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</si>
  <si>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</si>
  <si>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</si>
  <si>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</si>
  <si>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</si>
  <si>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</si>
  <si>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</si>
  <si>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</si>
  <si>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</si>
  <si>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</si>
  <si>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</si>
  <si>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</si>
  <si>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</si>
  <si>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</si>
  <si>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</si>
  <si>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</si>
  <si>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</si>
  <si>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</si>
  <si>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</si>
  <si>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</si>
  <si>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</si>
  <si>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</si>
  <si>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</si>
  <si>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</si>
  <si>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</si>
  <si>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</si>
  <si>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</si>
  <si>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</si>
  <si>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</si>
  <si>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</si>
  <si>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</si>
  <si>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</si>
  <si>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</si>
  <si>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</si>
  <si>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</si>
  <si>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</si>
  <si>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</si>
  <si>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</si>
  <si>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</si>
  <si>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</si>
  <si>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</si>
  <si>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</si>
  <si>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</si>
  <si>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</si>
  <si>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</si>
  <si>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</si>
  <si>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</si>
  <si>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</si>
  <si>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</si>
  <si>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</si>
  <si>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</si>
  <si>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</si>
  <si>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</si>
  <si>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</si>
  <si>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</si>
  <si>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</si>
  <si>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</si>
  <si>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</si>
  <si>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</si>
  <si>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</si>
  <si>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</si>
  <si>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</si>
  <si>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</si>
  <si>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</si>
  <si>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</si>
  <si>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</si>
  <si>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</si>
  <si>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</si>
  <si>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</si>
  <si>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</si>
  <si>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</si>
  <si>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</si>
  <si>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</si>
  <si>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</si>
  <si>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</si>
  <si>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</si>
  <si>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</si>
  <si>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</si>
  <si>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</si>
  <si>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</si>
  <si>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</si>
  <si>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</si>
  <si>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</si>
  <si>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</si>
  <si>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</si>
  <si>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</si>
  <si>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</si>
  <si>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</si>
  <si>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</si>
  <si>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</si>
  <si>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</si>
  <si>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</si>
  <si>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</si>
  <si>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</si>
  <si>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</si>
  <si>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</si>
  <si>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</si>
  <si>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</si>
  <si>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</si>
  <si>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</si>
  <si>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</si>
  <si>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</si>
  <si>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</si>
  <si>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</si>
  <si>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</si>
  <si>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</si>
  <si>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</si>
  <si>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</si>
  <si>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</si>
  <si>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</si>
  <si>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</si>
  <si>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</si>
  <si>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</si>
  <si>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</si>
  <si>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</si>
  <si>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</si>
  <si>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</si>
  <si>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</si>
  <si>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</si>
  <si>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</si>
  <si>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</si>
  <si>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</si>
  <si>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</si>
  <si>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</si>
  <si>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</si>
  <si>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</si>
  <si>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</si>
  <si>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</si>
  <si>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</si>
  <si>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</si>
  <si>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</si>
  <si>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</si>
  <si>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</si>
  <si>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</si>
  <si>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</si>
  <si>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</si>
  <si>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</si>
  <si>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</si>
  <si>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</si>
  <si>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</si>
  <si>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</si>
  <si>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</si>
  <si>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</si>
  <si>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</si>
  <si>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</si>
  <si>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</si>
  <si>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</si>
  <si>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</si>
  <si>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</si>
  <si>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</si>
  <si>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</si>
  <si>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</si>
  <si>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</si>
  <si>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</si>
  <si>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</si>
  <si>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</si>
  <si>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</si>
  <si>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</si>
  <si>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</si>
  <si>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</si>
  <si>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</si>
  <si>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</si>
  <si>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</si>
  <si>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</si>
  <si>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</si>
  <si>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</si>
  <si>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</si>
  <si>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</si>
  <si>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</si>
  <si>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</si>
  <si>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</si>
  <si>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</si>
  <si>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</si>
  <si>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</si>
  <si>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</si>
  <si>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</si>
  <si>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</si>
  <si>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</si>
  <si>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</si>
  <si>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</si>
  <si>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</si>
  <si>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</si>
  <si>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</si>
  <si>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</si>
  <si>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</si>
  <si>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</si>
  <si>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</si>
  <si>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</si>
  <si>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</si>
  <si>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</si>
  <si>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</si>
  <si>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</si>
  <si>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</si>
  <si>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</si>
  <si>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</si>
  <si>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</si>
  <si>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</si>
  <si>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</si>
  <si>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</si>
  <si>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</si>
  <si>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</si>
  <si>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</si>
  <si>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</si>
  <si>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</si>
  <si>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</si>
  <si>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</si>
  <si>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</si>
  <si>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</si>
  <si>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</si>
  <si>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</si>
  <si>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</si>
  <si>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</si>
  <si>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</si>
  <si>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</si>
  <si>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</si>
  <si>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</si>
  <si>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</si>
  <si>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</si>
  <si>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</si>
  <si>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</si>
  <si>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</si>
  <si>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</si>
  <si>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</si>
  <si>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</si>
  <si>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</si>
  <si>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</si>
  <si>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</si>
  <si>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</si>
  <si>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</si>
  <si>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</si>
  <si>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</si>
  <si>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</si>
  <si>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</si>
  <si>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</si>
  <si>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</si>
  <si>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</si>
  <si>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</si>
  <si>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</si>
  <si>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</si>
  <si>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</si>
  <si>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</si>
  <si>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</si>
  <si>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</si>
  <si>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</si>
  <si>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</si>
  <si>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</si>
  <si>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</si>
  <si>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</si>
  <si>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</si>
  <si>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</si>
  <si>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</si>
  <si>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</si>
  <si>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</si>
  <si>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</si>
  <si>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</si>
  <si>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</si>
  <si>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</si>
  <si>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</si>
  <si>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</si>
  <si>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</si>
  <si>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</si>
  <si>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</si>
  <si>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</si>
  <si>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</si>
  <si>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</si>
  <si>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</si>
  <si>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</si>
  <si>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</si>
  <si>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</si>
  <si>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</si>
  <si>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</si>
  <si>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</si>
  <si>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</si>
  <si>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</si>
  <si>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</si>
  <si>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</si>
  <si>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</si>
  <si>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</si>
  <si>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</si>
  <si>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</si>
  <si>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</si>
  <si>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</si>
  <si>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</si>
  <si>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</si>
  <si>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</si>
  <si>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</si>
  <si>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</si>
  <si>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</si>
  <si>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</si>
  <si>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</si>
  <si>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</si>
  <si>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</si>
  <si>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</si>
  <si>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</si>
  <si>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</si>
  <si>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</si>
  <si>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</si>
  <si>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</si>
  <si>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</si>
  <si>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</si>
  <si>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</si>
  <si>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</si>
  <si>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</si>
  <si>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</si>
  <si>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</si>
  <si>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</si>
  <si>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</si>
  <si>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</si>
  <si>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</si>
  <si>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</si>
  <si>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</si>
  <si>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</si>
  <si>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</si>
  <si>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</si>
  <si>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</si>
  <si>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</si>
  <si>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</si>
  <si>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</si>
  <si>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</si>
  <si>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</si>
  <si>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</si>
  <si>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</si>
  <si>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</si>
  <si>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</si>
  <si>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</si>
  <si>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</si>
  <si>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</si>
  <si>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</si>
  <si>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</si>
  <si>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</si>
  <si>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</si>
  <si>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</si>
  <si>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</si>
  <si>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</si>
  <si>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</si>
  <si>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</si>
  <si>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</si>
  <si>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</si>
  <si>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</si>
  <si>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</si>
  <si>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</si>
  <si>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</si>
  <si>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</si>
  <si>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</si>
  <si>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</si>
  <si>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</si>
  <si>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</si>
  <si>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</si>
  <si>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</si>
  <si>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</si>
  <si>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</si>
  <si>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</si>
  <si>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</si>
  <si>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</si>
  <si>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</si>
  <si>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</si>
  <si>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</si>
  <si>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</si>
  <si>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</si>
  <si>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</si>
  <si>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</si>
  <si>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</si>
  <si>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</si>
  <si>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</si>
  <si>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</si>
  <si>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</si>
  <si>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</si>
  <si>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</si>
  <si>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</si>
  <si>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</si>
  <si>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</si>
  <si>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</si>
  <si>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</si>
  <si>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</si>
  <si>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</si>
  <si>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</si>
  <si>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</si>
  <si>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</si>
  <si>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</si>
  <si>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</si>
  <si>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</si>
  <si>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</si>
  <si>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</si>
  <si>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</si>
  <si>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</si>
  <si>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</si>
  <si>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</si>
  <si>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</si>
  <si>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</si>
  <si>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</si>
  <si>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</si>
  <si>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</si>
  <si>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</si>
  <si>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</si>
  <si>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</si>
  <si>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</si>
  <si>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</si>
  <si>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</si>
  <si>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</si>
  <si>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</si>
  <si>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</si>
  <si>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</si>
  <si>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</si>
  <si>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</si>
  <si>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</si>
  <si>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</si>
  <si>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</si>
  <si>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</si>
  <si>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</si>
  <si>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</si>
  <si>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</si>
  <si>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</si>
  <si>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</si>
  <si>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</si>
  <si>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</si>
  <si>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</si>
  <si>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</si>
  <si>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</si>
  <si>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</si>
  <si>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</si>
  <si>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</si>
  <si>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</si>
  <si>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</si>
  <si>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</si>
  <si>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</si>
  <si>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</si>
  <si>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</si>
  <si>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</si>
  <si>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</si>
  <si>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</si>
  <si>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</si>
  <si>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</si>
  <si>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</si>
  <si>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</si>
  <si>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</si>
  <si>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</si>
  <si>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</si>
  <si>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</si>
  <si>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</si>
  <si>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</si>
  <si>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</si>
  <si>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</si>
  <si>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</si>
  <si>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</si>
  <si>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</si>
  <si>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</si>
  <si>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</si>
  <si>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</si>
  <si>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</si>
  <si>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</si>
  <si>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</si>
  <si>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</si>
  <si>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</si>
  <si>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</si>
  <si>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</si>
  <si>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</si>
  <si>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</si>
  <si>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</si>
  <si>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</si>
  <si>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</si>
  <si>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</si>
  <si>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</si>
  <si>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</si>
  <si>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</si>
  <si>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</si>
  <si>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</si>
  <si>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</si>
  <si>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</si>
  <si>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</si>
  <si>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</si>
  <si>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</si>
  <si>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</si>
  <si>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</si>
  <si>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</si>
  <si>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</si>
  <si>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</si>
  <si>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</si>
  <si>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</si>
  <si>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</si>
  <si>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</si>
  <si>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</si>
  <si>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</si>
  <si>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</si>
  <si>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</si>
  <si>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</si>
  <si>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</si>
  <si>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</si>
  <si>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</si>
  <si>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</si>
  <si>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</si>
  <si>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</si>
  <si>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</si>
  <si>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</si>
  <si>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</si>
  <si>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</si>
  <si>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</si>
  <si>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</si>
  <si>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</si>
  <si>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</si>
  <si>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</si>
  <si>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</si>
  <si>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</si>
  <si>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</si>
  <si>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</si>
  <si>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</si>
  <si>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</si>
  <si>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</si>
  <si>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</si>
  <si>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</si>
  <si>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</si>
  <si>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</si>
  <si>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</si>
  <si>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</si>
  <si>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</si>
  <si>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</si>
  <si>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</si>
  <si>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</si>
  <si>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</si>
  <si>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</si>
  <si>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</si>
  <si>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</si>
  <si>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</si>
  <si>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</si>
  <si>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</si>
  <si>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</si>
  <si>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</si>
  <si>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</si>
  <si>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</si>
  <si>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</si>
  <si>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</si>
  <si>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</si>
  <si>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</si>
  <si>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</si>
  <si>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</si>
  <si>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</si>
  <si>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</si>
  <si>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</si>
  <si>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</si>
  <si>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</si>
  <si>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</si>
  <si>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</si>
  <si>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</si>
  <si>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</si>
  <si>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</si>
  <si>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</si>
  <si>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</si>
  <si>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</si>
  <si>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</si>
  <si>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</si>
  <si>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</si>
  <si>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</si>
  <si>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</si>
  <si>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</si>
  <si>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</si>
  <si>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</si>
  <si>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</si>
  <si>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</si>
  <si>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</si>
  <si>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</si>
  <si>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</si>
  <si>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</si>
  <si>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</si>
  <si>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</si>
  <si>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</si>
  <si>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</si>
  <si>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</si>
  <si>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</si>
  <si>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</si>
  <si>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</si>
  <si>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</si>
  <si>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</si>
  <si>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</si>
  <si>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</si>
  <si>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</si>
  <si>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</si>
  <si>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</si>
  <si>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</si>
  <si>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</si>
  <si>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</si>
  <si>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</si>
  <si>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</si>
  <si>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</si>
  <si>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</si>
  <si>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</si>
  <si>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</si>
  <si>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</si>
  <si>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</si>
  <si>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</si>
  <si>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</si>
  <si>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</si>
  <si>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</si>
  <si>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</si>
  <si>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</si>
  <si>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</si>
  <si>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</si>
  <si>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</si>
  <si>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</si>
  <si>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</si>
  <si>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</si>
  <si>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</si>
  <si>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</si>
  <si>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</si>
  <si>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</si>
  <si>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</si>
  <si>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</si>
  <si>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</si>
  <si>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</si>
  <si>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</si>
  <si>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</si>
  <si>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</si>
  <si>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</si>
  <si>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</si>
  <si>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</si>
  <si>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</si>
  <si>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</si>
  <si>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</si>
  <si>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</si>
  <si>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</si>
  <si>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</si>
  <si>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</si>
  <si>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</si>
  <si>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</si>
  <si>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</si>
  <si>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</si>
  <si>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</si>
  <si>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</si>
  <si>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</si>
  <si>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</si>
  <si>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</si>
  <si>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</si>
  <si>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</si>
  <si>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</si>
  <si>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</si>
  <si>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</si>
  <si>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</si>
  <si>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</si>
  <si>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</si>
  <si>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</si>
  <si>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</si>
  <si>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</si>
  <si>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</si>
  <si>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</si>
  <si>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</si>
  <si>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</si>
  <si>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</si>
  <si>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</si>
  <si>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</si>
  <si>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</si>
  <si>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</si>
  <si>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</si>
  <si>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</si>
  <si>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</si>
  <si>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</si>
  <si>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</si>
  <si>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</si>
  <si>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</si>
  <si>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</si>
  <si>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</si>
  <si>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</si>
  <si>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</si>
  <si>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</si>
  <si>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</si>
  <si>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</si>
  <si>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</si>
  <si>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</si>
  <si>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</si>
  <si>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</si>
  <si>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</si>
  <si>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</si>
  <si>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</si>
  <si>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</si>
  <si>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</si>
  <si>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</si>
  <si>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</si>
  <si>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</si>
  <si>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</si>
  <si>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</si>
  <si>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</si>
  <si>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</si>
  <si>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</si>
  <si>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</si>
  <si>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</si>
  <si>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</si>
  <si>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</si>
  <si>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</si>
  <si>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</si>
  <si>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</si>
  <si>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</si>
  <si>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</si>
  <si>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</si>
  <si>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</si>
  <si>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</si>
  <si>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</si>
  <si>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</si>
  <si>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</si>
  <si>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</si>
  <si>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</si>
  <si>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</si>
  <si>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</si>
  <si>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</si>
  <si>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</si>
  <si>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</si>
  <si>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</si>
  <si>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</si>
  <si>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</si>
  <si>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</si>
  <si>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</si>
  <si>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</si>
  <si>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</si>
  <si>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</si>
  <si>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</si>
  <si>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</si>
  <si>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</si>
  <si>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</si>
  <si>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</si>
  <si>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</si>
  <si>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</si>
  <si>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</si>
  <si>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</si>
  <si>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</si>
  <si>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</si>
  <si>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</si>
  <si>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</si>
  <si>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</si>
  <si>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</si>
  <si>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</si>
  <si>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</si>
  <si>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</si>
  <si>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</si>
  <si>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</si>
  <si>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</si>
  <si>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</si>
  <si>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</si>
  <si>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</si>
  <si>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</si>
  <si>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</si>
  <si>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</si>
  <si>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</si>
  <si>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</si>
  <si>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</si>
  <si>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</si>
  <si>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</si>
  <si>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</si>
  <si>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</si>
  <si>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</si>
  <si>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</si>
  <si>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</si>
  <si>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</si>
  <si>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</si>
  <si>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</si>
  <si>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</si>
  <si>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</si>
  <si>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</si>
  <si>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</si>
  <si>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</si>
  <si>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</si>
  <si>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</si>
  <si>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</si>
  <si>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</si>
  <si>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</si>
  <si>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</si>
  <si>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</si>
  <si>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</si>
  <si>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</si>
  <si>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</si>
  <si>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</si>
  <si>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</si>
  <si>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</si>
  <si>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</si>
  <si>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</si>
  <si>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</si>
  <si>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</si>
  <si>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</si>
  <si>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</si>
  <si>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</si>
  <si>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</si>
  <si>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</si>
  <si>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</si>
  <si>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</si>
  <si>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</si>
  <si>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</si>
  <si>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</si>
  <si>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</si>
  <si>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</si>
  <si>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</si>
  <si>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</si>
  <si>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</si>
  <si>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</si>
  <si>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</si>
  <si>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</si>
  <si>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</si>
  <si>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</si>
  <si>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</si>
  <si>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</si>
  <si>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</si>
  <si>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</si>
  <si>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</si>
  <si>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</si>
  <si>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</si>
  <si>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</si>
  <si>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</si>
  <si>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</si>
  <si>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</si>
  <si>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</si>
  <si>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</si>
  <si>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</si>
  <si>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</si>
  <si>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</si>
  <si>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</si>
  <si>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</si>
  <si>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</si>
  <si>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</si>
  <si>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</si>
  <si>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</si>
  <si>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</si>
  <si>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</si>
  <si>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</si>
  <si>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</si>
  <si>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</si>
  <si>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</si>
  <si>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</si>
  <si>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</si>
  <si>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</si>
  <si>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</si>
  <si>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</si>
  <si>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</si>
  <si>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</si>
  <si>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</si>
  <si>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</si>
  <si>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</si>
  <si>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</si>
  <si>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</si>
  <si>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</si>
  <si>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</si>
  <si>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</si>
  <si>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</si>
  <si>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</si>
  <si>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</si>
  <si>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</si>
  <si>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</si>
  <si>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</si>
  <si>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</si>
  <si>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</si>
  <si>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</si>
  <si>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</si>
  <si>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</si>
  <si>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</si>
  <si>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</si>
  <si>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</si>
  <si>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</si>
  <si>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</si>
  <si>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</si>
  <si>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</si>
  <si>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</si>
  <si>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</si>
  <si>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</si>
  <si>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</si>
  <si>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</si>
  <si>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</si>
  <si>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</si>
  <si>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</si>
  <si>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</si>
  <si>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</si>
  <si>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</si>
  <si>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</si>
  <si>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</si>
  <si>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</si>
  <si>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</si>
  <si>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</si>
  <si>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</si>
  <si>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</si>
  <si>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</si>
  <si>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</si>
  <si>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</si>
  <si>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</si>
  <si>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</si>
  <si>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</si>
  <si>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</si>
  <si>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</si>
  <si>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</si>
  <si>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</si>
  <si>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</si>
  <si>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</si>
  <si>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</si>
  <si>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</si>
  <si>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</si>
  <si>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</si>
  <si>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</si>
  <si>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</si>
  <si>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</si>
  <si>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</si>
  <si>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</si>
  <si>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</si>
  <si>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</si>
  <si>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</si>
  <si>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</si>
  <si>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</si>
  <si>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</si>
  <si>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</si>
  <si>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</si>
  <si>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</si>
  <si>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</si>
  <si>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</si>
  <si>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</si>
  <si>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</si>
  <si>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</si>
  <si>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</si>
  <si>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</si>
  <si>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</si>
  <si>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</si>
  <si>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</si>
  <si>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</si>
  <si>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</si>
  <si>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</si>
  <si>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</si>
  <si>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</si>
  <si>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</si>
  <si>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</si>
  <si>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</si>
  <si>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</si>
  <si>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</si>
  <si>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</si>
  <si>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</si>
  <si>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</si>
  <si>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</si>
  <si>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</si>
  <si>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</si>
  <si>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</si>
  <si>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</si>
  <si>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</si>
  <si>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</si>
  <si>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</si>
  <si>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</si>
  <si>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</si>
  <si>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</si>
  <si>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</si>
  <si>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</si>
  <si>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</si>
  <si>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</si>
  <si>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</si>
  <si>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</si>
  <si>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</si>
  <si>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</si>
  <si>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</si>
  <si>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</si>
  <si>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</si>
  <si>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</si>
  <si>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</si>
  <si>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</si>
  <si>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</si>
  <si>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</si>
  <si>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</si>
  <si>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</si>
  <si>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</si>
  <si>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</si>
  <si>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</si>
  <si>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</si>
  <si>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</si>
  <si>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</si>
  <si>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</si>
  <si>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</si>
  <si>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</si>
  <si>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</si>
  <si>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</si>
  <si>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</si>
  <si>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</si>
  <si>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</si>
  <si>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</si>
  <si>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</si>
  <si>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</si>
  <si>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</si>
  <si>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</si>
  <si>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</si>
  <si>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</si>
  <si>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</si>
  <si>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</si>
  <si>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</si>
  <si>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</si>
  <si>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</si>
  <si>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</si>
  <si>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</si>
  <si>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</si>
  <si>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</si>
  <si>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</si>
  <si>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</si>
  <si>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</si>
  <si>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</si>
  <si>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</si>
  <si>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</si>
  <si>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</si>
  <si>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</si>
  <si>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</si>
  <si>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</si>
  <si>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</si>
  <si>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</si>
  <si>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</si>
  <si>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</si>
  <si>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</si>
  <si>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</si>
  <si>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</si>
  <si>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</si>
  <si>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</si>
  <si>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</si>
  <si>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</si>
  <si>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</si>
  <si>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</si>
  <si>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</si>
  <si>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</si>
  <si>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</si>
  <si>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</si>
  <si>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</si>
  <si>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</si>
  <si>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</si>
  <si>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</si>
  <si>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</si>
  <si>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</si>
  <si>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</si>
  <si>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</si>
  <si>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</si>
  <si>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</si>
  <si>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</si>
  <si>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</si>
  <si>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</si>
  <si>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</si>
  <si>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</si>
  <si>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</si>
  <si>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</si>
  <si>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</si>
  <si>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</si>
  <si>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</si>
  <si>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</si>
  <si>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</si>
  <si>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</si>
  <si>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</si>
  <si>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</si>
  <si>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</si>
  <si>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</si>
  <si>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</si>
  <si>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</si>
  <si>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</si>
  <si>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</si>
  <si>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</si>
  <si>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</si>
  <si>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</si>
  <si>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</si>
  <si>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</si>
  <si>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</si>
  <si>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</si>
  <si>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</si>
  <si>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</si>
  <si>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</si>
  <si>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</si>
  <si>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</si>
  <si>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</si>
  <si>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</si>
  <si>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</si>
  <si>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</si>
  <si>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</si>
  <si>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</si>
  <si>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</si>
  <si>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</si>
  <si>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</si>
  <si>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</si>
  <si>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</si>
  <si>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</si>
  <si>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</si>
  <si>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</si>
  <si>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</si>
  <si>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</si>
  <si>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</si>
  <si>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</si>
  <si>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</si>
  <si>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</si>
  <si>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</si>
  <si>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</si>
  <si>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</si>
  <si>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</si>
  <si>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</si>
  <si>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</si>
  <si>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</si>
  <si>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</si>
  <si>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</si>
  <si>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</si>
  <si>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</si>
  <si>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</si>
  <si>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</si>
  <si>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</si>
  <si>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</si>
  <si>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</si>
  <si>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</si>
  <si>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</si>
  <si>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</si>
  <si>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</si>
  <si>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</si>
  <si>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</si>
  <si>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</si>
  <si>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</si>
  <si>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</si>
  <si>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</si>
  <si>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</si>
  <si>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</si>
  <si>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</si>
  <si>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</si>
  <si>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</si>
  <si>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</si>
  <si>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</si>
  <si>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</si>
  <si>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</si>
  <si>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</si>
  <si>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</si>
  <si>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</si>
  <si>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</si>
  <si>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</si>
  <si>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</si>
  <si>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</si>
  <si>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</si>
  <si>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</si>
  <si>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</si>
  <si>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</si>
  <si>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</si>
  <si>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</si>
  <si>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</si>
  <si>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</si>
  <si>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</si>
  <si>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</si>
  <si>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</si>
  <si>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</si>
  <si>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</si>
  <si>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</si>
  <si>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</si>
  <si>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</si>
  <si>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</si>
  <si>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</si>
  <si>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</si>
  <si>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</si>
  <si>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</si>
  <si>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</si>
  <si>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</si>
  <si>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</si>
  <si>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</si>
  <si>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</si>
  <si>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</si>
  <si>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</si>
  <si>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</si>
  <si>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</si>
  <si>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</si>
  <si>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</si>
  <si>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</si>
  <si>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</si>
  <si>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</si>
  <si>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</si>
  <si>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</si>
  <si>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</si>
  <si>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</si>
  <si>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</si>
  <si>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</si>
  <si>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</si>
  <si>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</si>
  <si>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</si>
  <si>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</si>
  <si>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</si>
  <si>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</si>
  <si>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</si>
  <si>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</si>
  <si>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</si>
  <si>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</si>
  <si>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</si>
  <si>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</si>
  <si>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</si>
  <si>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</si>
  <si>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</si>
  <si>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</si>
  <si>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</si>
  <si>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</si>
  <si>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</si>
  <si>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</si>
  <si>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</si>
  <si>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</si>
  <si>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</si>
  <si>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</si>
  <si>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</si>
  <si>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</si>
  <si>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</si>
  <si>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</si>
  <si>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</si>
  <si>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</si>
  <si>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</si>
  <si>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</si>
  <si>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</si>
  <si>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</si>
  <si>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</si>
  <si>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</si>
  <si>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</si>
  <si>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</si>
  <si>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</si>
  <si>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</si>
  <si>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</si>
  <si>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</si>
  <si>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</si>
  <si>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</si>
  <si>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</si>
  <si>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</si>
  <si>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</si>
  <si>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</si>
  <si>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</si>
  <si>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</si>
  <si>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</si>
  <si>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</si>
  <si>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</si>
  <si>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</si>
  <si>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</si>
  <si>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</si>
  <si>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</si>
  <si>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</si>
  <si>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</si>
  <si>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</si>
  <si>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</si>
  <si>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</si>
  <si>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</si>
  <si>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</si>
  <si>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</si>
  <si>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</si>
  <si>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</si>
  <si>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</si>
  <si>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</si>
  <si>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</si>
  <si>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</si>
  <si>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</si>
  <si>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</si>
  <si>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</si>
  <si>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</si>
  <si>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</si>
  <si>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</si>
  <si>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</si>
  <si>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</si>
  <si>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</si>
  <si>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</si>
  <si>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</si>
  <si>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</si>
  <si>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</si>
  <si>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</si>
  <si>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</si>
  <si>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</si>
  <si>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</si>
  <si>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</si>
  <si>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</si>
  <si>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</si>
  <si>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</si>
  <si>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</si>
  <si>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</si>
  <si>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</si>
  <si>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</si>
  <si>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</si>
  <si>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</si>
  <si>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</si>
  <si>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</si>
  <si>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</si>
  <si>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</si>
  <si>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</si>
  <si>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</si>
  <si>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</si>
  <si>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</si>
  <si>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</si>
  <si>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</si>
  <si>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</si>
  <si>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</si>
  <si>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</si>
  <si>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</si>
  <si>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</si>
  <si>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</si>
  <si>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</si>
  <si>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</si>
  <si>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</si>
  <si>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</si>
  <si>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</si>
  <si>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</si>
  <si>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</si>
  <si>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</si>
  <si>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</si>
  <si>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</si>
  <si>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</si>
  <si>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</si>
  <si>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</si>
  <si>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</si>
  <si>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</si>
  <si>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</si>
  <si>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</si>
  <si>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</si>
  <si>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</si>
  <si>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</si>
  <si>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</si>
  <si>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</si>
  <si>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</si>
  <si>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</si>
  <si>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</si>
  <si>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</si>
  <si>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</si>
  <si>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</si>
  <si>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</si>
  <si>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</si>
  <si>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</si>
  <si>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</si>
  <si>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</si>
  <si>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</si>
  <si>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</si>
  <si>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</si>
  <si>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</si>
  <si>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</si>
  <si>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</si>
  <si>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</si>
  <si>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</si>
  <si>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</si>
  <si>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</si>
  <si>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</si>
  <si>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</si>
  <si>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</si>
  <si>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</si>
  <si>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</si>
  <si>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</si>
  <si>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</si>
  <si>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</si>
  <si>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</si>
  <si>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</si>
  <si>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</si>
  <si>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</si>
  <si>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</si>
  <si>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</si>
  <si>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</si>
  <si>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</si>
  <si>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</si>
  <si>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</si>
  <si>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</si>
  <si>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</si>
  <si>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</si>
  <si>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</si>
  <si>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</si>
  <si>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</si>
  <si>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</si>
  <si>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</si>
  <si>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</si>
  <si>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</si>
  <si>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</si>
  <si>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</si>
  <si>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</si>
  <si>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</si>
  <si>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</si>
  <si>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</si>
  <si>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</si>
  <si>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</si>
  <si>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</si>
  <si>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</si>
  <si>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</si>
  <si>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</si>
  <si>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</si>
  <si>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</si>
  <si>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</si>
  <si>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</si>
  <si>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</si>
  <si>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</si>
  <si>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</si>
  <si>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</si>
  <si>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</si>
  <si>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</si>
  <si>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</si>
  <si>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</si>
  <si>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</si>
  <si>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</si>
  <si>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</si>
  <si>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</si>
  <si>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</si>
  <si>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</si>
  <si>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</si>
  <si>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</si>
  <si>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</si>
  <si>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</si>
  <si>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</si>
  <si>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</si>
  <si>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</si>
  <si>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</si>
  <si>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</si>
  <si>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</si>
  <si>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</si>
  <si>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</si>
  <si>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</si>
  <si>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</si>
  <si>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</si>
  <si>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</si>
  <si>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</si>
  <si>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</si>
  <si>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</si>
  <si>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</si>
  <si>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</si>
  <si>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</si>
  <si>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</si>
  <si>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</si>
  <si>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</si>
  <si>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</si>
  <si>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</si>
  <si>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</si>
  <si>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</si>
  <si>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</si>
  <si>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</si>
  <si>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</si>
  <si>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</si>
  <si>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</si>
  <si>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</si>
  <si>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</si>
  <si>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</si>
  <si>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</si>
  <si>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</si>
  <si>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</si>
  <si>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</si>
  <si>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</si>
  <si>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</si>
  <si>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</si>
  <si>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</si>
  <si>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</si>
  <si>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</si>
  <si>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</si>
  <si>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</si>
  <si>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</si>
  <si>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</si>
  <si>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</si>
  <si>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</si>
  <si>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</si>
  <si>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</si>
  <si>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</si>
  <si>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</si>
  <si>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</si>
  <si>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</si>
  <si>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</si>
  <si>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</si>
  <si>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</si>
  <si>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</si>
  <si>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</si>
  <si>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</si>
  <si>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</si>
  <si>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</si>
  <si>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</si>
  <si>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</si>
  <si>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</si>
  <si>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</si>
  <si>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</si>
  <si>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</si>
  <si>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</si>
  <si>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</si>
  <si>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</si>
  <si>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</si>
  <si>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</si>
  <si>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</si>
  <si>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</si>
  <si>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</si>
  <si>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</si>
  <si>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</si>
  <si>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</si>
  <si>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</si>
  <si>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</si>
  <si>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</si>
  <si>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</si>
  <si>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</si>
  <si>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</si>
  <si>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</si>
  <si>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</si>
  <si>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</si>
  <si>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</si>
  <si>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</si>
  <si>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</si>
  <si>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</si>
  <si>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</si>
  <si>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</si>
  <si>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</si>
  <si>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</si>
  <si>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</si>
  <si>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</si>
  <si>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</si>
  <si>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</si>
  <si>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</si>
  <si>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</si>
  <si>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</si>
  <si>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</si>
  <si>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</si>
  <si>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</si>
  <si>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</si>
  <si>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</si>
  <si>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</si>
  <si>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</si>
  <si>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</si>
  <si>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</si>
  <si>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</si>
  <si>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</si>
  <si>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</si>
  <si>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</si>
  <si>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</si>
  <si>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</si>
  <si>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</si>
  <si>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</si>
  <si>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</si>
  <si>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</si>
  <si>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</si>
  <si>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</si>
  <si>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</si>
  <si>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</si>
  <si>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</si>
  <si>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</si>
  <si>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</si>
  <si>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</si>
  <si>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</si>
  <si>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</si>
  <si>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</si>
  <si>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</si>
  <si>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</si>
  <si>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</si>
  <si>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</si>
  <si>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</si>
  <si>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</si>
  <si>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</si>
  <si>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</si>
  <si>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</si>
  <si>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</si>
  <si>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</si>
  <si>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</si>
  <si>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</si>
  <si>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</si>
  <si>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</si>
  <si>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</si>
  <si>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</si>
  <si>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</si>
  <si>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</si>
  <si>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</si>
  <si>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</si>
  <si>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</si>
  <si>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</si>
  <si>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</si>
  <si>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</si>
  <si>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</si>
  <si>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</si>
  <si>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</si>
  <si>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</si>
  <si>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</si>
  <si>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</si>
  <si>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</si>
  <si>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</si>
  <si>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</si>
  <si>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</si>
  <si>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</si>
  <si>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</si>
  <si>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</si>
  <si>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</si>
  <si>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</si>
  <si>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</si>
  <si>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</si>
  <si>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</si>
  <si>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</si>
  <si>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</si>
  <si>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</si>
  <si>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</si>
  <si>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</si>
  <si>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</si>
  <si>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</si>
  <si>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</si>
  <si>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</si>
  <si>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</si>
  <si>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</si>
  <si>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</si>
  <si>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</si>
  <si>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</si>
  <si>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</si>
  <si>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</si>
  <si>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</si>
  <si>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</si>
  <si>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</si>
  <si>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</si>
  <si>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</si>
  <si>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</si>
  <si>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</si>
  <si>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</si>
  <si>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</si>
  <si>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</si>
  <si>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</si>
  <si>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</si>
  <si>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</si>
  <si>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</si>
  <si>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</si>
  <si>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</si>
  <si>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</si>
  <si>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</si>
  <si>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</si>
  <si>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</si>
  <si>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</si>
  <si>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</si>
  <si>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</si>
  <si>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</si>
  <si>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</si>
  <si>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</si>
  <si>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</si>
  <si>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</si>
  <si>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</si>
  <si>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</si>
  <si>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</si>
  <si>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</si>
  <si>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</si>
  <si>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</si>
  <si>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</si>
  <si>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</si>
  <si>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</si>
  <si>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</si>
  <si>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</si>
  <si>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</si>
  <si>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</si>
  <si>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</si>
  <si>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</si>
  <si>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</si>
  <si>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</si>
  <si>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</si>
  <si>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</si>
  <si>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</si>
  <si>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</si>
  <si>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</si>
  <si>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</si>
  <si>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</si>
  <si>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</si>
  <si>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</si>
  <si>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</si>
  <si>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</si>
  <si>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</si>
  <si>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</si>
  <si>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</si>
  <si>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</si>
  <si>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</si>
  <si>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</si>
  <si>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</si>
  <si>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</si>
  <si>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</si>
  <si>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</si>
  <si>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</si>
  <si>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</si>
  <si>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</si>
  <si>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</si>
  <si>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</si>
  <si>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</si>
  <si>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</si>
  <si>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</si>
  <si>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</si>
  <si>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</si>
  <si>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</si>
  <si>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</si>
  <si>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</si>
  <si>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</si>
  <si>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</si>
  <si>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</si>
  <si>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</si>
  <si>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</si>
  <si>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</si>
  <si>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</si>
  <si>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</si>
  <si>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</si>
  <si>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</si>
  <si>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</si>
  <si>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</si>
  <si>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</si>
  <si>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</si>
  <si>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</si>
  <si>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</si>
  <si>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</si>
  <si>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</si>
  <si>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</si>
  <si>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</si>
  <si>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</si>
  <si>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</si>
  <si>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</si>
  <si>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</si>
  <si>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</si>
  <si>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</si>
  <si>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</si>
  <si>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</si>
  <si>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</si>
  <si>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</si>
  <si>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</si>
  <si>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</si>
  <si>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</si>
  <si>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</si>
  <si>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</si>
  <si>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</si>
  <si>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</si>
  <si>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</si>
  <si>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</si>
  <si>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</si>
  <si>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</si>
  <si>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</si>
  <si>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</si>
  <si>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</si>
  <si>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</si>
  <si>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</si>
  <si>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</si>
  <si>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</si>
  <si>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</si>
  <si>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</si>
  <si>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</si>
  <si>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</si>
  <si>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</si>
  <si>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</si>
  <si>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</si>
  <si>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</si>
  <si>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</si>
  <si>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</si>
  <si>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</si>
  <si>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</si>
  <si>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</si>
  <si>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</si>
  <si>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</si>
  <si>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</si>
  <si>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</si>
  <si>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</si>
  <si>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</si>
  <si>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</si>
  <si>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</si>
  <si>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</si>
  <si>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</si>
  <si>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</si>
  <si>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</si>
  <si>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</si>
  <si>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</si>
  <si>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</si>
  <si>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</si>
  <si>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</si>
  <si>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</si>
  <si>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</si>
  <si>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</si>
  <si>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</si>
  <si>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</si>
  <si>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</si>
  <si>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</si>
  <si>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</si>
  <si>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</si>
  <si>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</si>
  <si>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</si>
  <si>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</si>
  <si>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</si>
  <si>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</si>
  <si>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</si>
  <si>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</si>
  <si>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</si>
  <si>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</si>
  <si>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</si>
  <si>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</si>
  <si>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</si>
  <si>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</si>
  <si>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</si>
  <si>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</si>
  <si>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</si>
  <si>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</si>
  <si>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</si>
  <si>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</si>
  <si>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</si>
  <si>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</si>
  <si>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</si>
  <si>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</si>
  <si>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</si>
  <si>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</si>
  <si>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</si>
  <si>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</si>
  <si>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</si>
  <si>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</si>
  <si>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</si>
  <si>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</si>
  <si>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</si>
  <si>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</si>
  <si>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</si>
  <si>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</si>
  <si>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</si>
  <si>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</si>
  <si>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</si>
  <si>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</si>
  <si>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</si>
  <si>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</si>
  <si>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</si>
  <si>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</si>
  <si>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</si>
  <si>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</si>
  <si>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</si>
  <si>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</si>
  <si>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</si>
  <si>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</si>
  <si>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</si>
  <si>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</si>
  <si>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</si>
  <si>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</si>
  <si>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</si>
  <si>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</si>
  <si>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</si>
  <si>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</si>
  <si>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</si>
  <si>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</si>
  <si>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</si>
  <si>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</si>
  <si>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</si>
  <si>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</si>
  <si>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</si>
  <si>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</si>
  <si>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</si>
  <si>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</si>
  <si>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</si>
  <si>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</si>
  <si>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</si>
  <si>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</si>
  <si>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</si>
  <si>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</si>
  <si>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</si>
  <si>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</si>
  <si>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</si>
  <si>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</si>
  <si>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</si>
  <si>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</si>
  <si>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</si>
  <si>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</si>
  <si>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</si>
  <si>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</si>
  <si>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</si>
  <si>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</si>
  <si>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</si>
  <si>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</si>
  <si>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</si>
  <si>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</si>
  <si>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</si>
  <si>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</si>
  <si>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</si>
  <si>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</si>
  <si>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</si>
  <si>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</si>
  <si>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</si>
  <si>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</si>
  <si>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</si>
  <si>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</si>
  <si>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</si>
  <si>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</si>
  <si>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</si>
  <si>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</si>
  <si>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</si>
  <si>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</si>
  <si>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</si>
  <si>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</si>
  <si>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</si>
  <si>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</si>
  <si>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</si>
  <si>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</si>
  <si>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</si>
  <si>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</si>
  <si>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</si>
  <si>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</si>
  <si>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</si>
  <si>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</si>
  <si>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</si>
  <si>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</si>
  <si>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</si>
  <si>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</si>
  <si>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</si>
  <si>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</si>
  <si>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</si>
  <si>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</si>
  <si>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</si>
  <si>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</si>
  <si>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</si>
  <si>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</si>
  <si>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</si>
  <si>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</si>
  <si>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</si>
  <si>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</si>
  <si>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</si>
  <si>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</si>
  <si>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</si>
  <si>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</si>
  <si>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</si>
  <si>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</si>
  <si>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</si>
  <si>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</si>
  <si>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</si>
  <si>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</si>
  <si>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</si>
  <si>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</si>
  <si>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</si>
  <si>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</si>
  <si>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</si>
  <si>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</si>
  <si>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</si>
  <si>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</si>
  <si>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</si>
  <si>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</si>
  <si>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</si>
  <si>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</si>
  <si>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</si>
  <si>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</si>
  <si>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</si>
  <si>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</si>
  <si>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</si>
  <si>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</si>
  <si>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</si>
  <si>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</si>
  <si>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</si>
  <si>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</si>
  <si>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</si>
  <si>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</si>
  <si>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</si>
  <si>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</si>
  <si>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</si>
  <si>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</si>
  <si>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</si>
  <si>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</si>
  <si>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</si>
  <si>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</si>
  <si>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</si>
  <si>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</si>
  <si>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</si>
  <si>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</si>
  <si>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</si>
  <si>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</si>
  <si>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</si>
  <si>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</si>
  <si>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</si>
  <si>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</si>
  <si>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</si>
  <si>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</si>
  <si>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</si>
  <si>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</si>
  <si>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</si>
  <si>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</si>
  <si>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</si>
  <si>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</si>
  <si>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</si>
  <si>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</si>
  <si>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</si>
  <si>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</si>
  <si>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</si>
  <si>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</si>
  <si>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</si>
  <si>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</si>
  <si>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</si>
  <si>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</si>
  <si>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</si>
  <si>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</si>
  <si>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</si>
  <si>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</si>
  <si>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</si>
  <si>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</si>
  <si>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</si>
  <si>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</si>
  <si>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</si>
  <si>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</si>
  <si>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</si>
  <si>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</si>
  <si>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</si>
  <si>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</si>
  <si>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</si>
  <si>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</si>
  <si>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</si>
  <si>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</si>
  <si>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</si>
  <si>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</si>
  <si>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</si>
  <si>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</si>
  <si>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</si>
  <si>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</si>
  <si>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</si>
  <si>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</si>
  <si>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</si>
  <si>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</si>
  <si>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</si>
  <si>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</si>
  <si>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</si>
  <si>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</si>
  <si>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</si>
  <si>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</si>
  <si>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</si>
  <si>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</si>
  <si>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</si>
  <si>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</si>
  <si>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</si>
  <si>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</si>
  <si>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</si>
  <si>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</si>
  <si>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</si>
  <si>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</si>
  <si>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</si>
  <si>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</si>
  <si>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</si>
  <si>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</si>
  <si>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</si>
  <si>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</si>
  <si>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</si>
  <si>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</si>
  <si>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</si>
  <si>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</si>
  <si>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</si>
  <si>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</si>
  <si>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</si>
  <si>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</si>
  <si>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</si>
  <si>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</si>
  <si>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</si>
  <si>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</si>
  <si>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</si>
  <si>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</si>
  <si>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</si>
  <si>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</si>
  <si>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</si>
  <si>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</si>
  <si>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</si>
  <si>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</si>
  <si>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</si>
  <si>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</si>
  <si>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</si>
  <si>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</si>
  <si>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</si>
  <si>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</si>
  <si>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</si>
  <si>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</si>
  <si>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</si>
  <si>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</si>
  <si>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</si>
  <si>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</si>
  <si>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</si>
  <si>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</si>
  <si>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</si>
  <si>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</si>
  <si>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</si>
  <si>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</si>
  <si>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</si>
  <si>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</si>
  <si>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</si>
  <si>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</si>
  <si>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</si>
  <si>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</si>
  <si>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</si>
  <si>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</si>
  <si>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</si>
  <si>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</si>
  <si>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</si>
  <si>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</si>
  <si>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</si>
  <si>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</si>
  <si>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</si>
  <si>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</si>
  <si>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</si>
  <si>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</si>
  <si>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</si>
  <si>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</si>
  <si>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</si>
  <si>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</si>
  <si>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</si>
  <si>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</si>
  <si>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</si>
  <si>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</si>
  <si>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</si>
  <si>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</si>
  <si>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</si>
  <si>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</si>
  <si>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</si>
  <si>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</si>
  <si>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</si>
  <si>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</si>
  <si>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</si>
  <si>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</si>
  <si>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</si>
  <si>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</si>
  <si>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</si>
  <si>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</si>
  <si>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</si>
  <si>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</si>
  <si>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</si>
  <si>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</si>
  <si>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</si>
  <si>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</si>
  <si>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</si>
  <si>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</si>
  <si>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</si>
  <si>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</si>
  <si>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</si>
  <si>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</si>
  <si>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</si>
  <si>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</si>
  <si>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</si>
  <si>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</si>
  <si>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</si>
  <si>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</si>
  <si>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</si>
  <si>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</si>
  <si>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</si>
  <si>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</si>
  <si>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</si>
  <si>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</si>
  <si>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</si>
  <si>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</si>
  <si>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</si>
  <si>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</si>
  <si>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</si>
  <si>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</si>
  <si>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</si>
  <si>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</si>
  <si>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</si>
  <si>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</si>
  <si>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</si>
  <si>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</si>
  <si>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</si>
  <si>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</si>
  <si>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</si>
  <si>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</si>
  <si>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</si>
  <si>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</si>
  <si>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</si>
  <si>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</si>
  <si>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</si>
  <si>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</si>
  <si>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</si>
  <si>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</si>
  <si>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</si>
  <si>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</si>
  <si>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</si>
  <si>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</si>
  <si>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</si>
  <si>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</si>
  <si>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</si>
  <si>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</si>
  <si>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</si>
  <si>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</si>
  <si>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</si>
  <si>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</si>
  <si>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</si>
  <si>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</si>
  <si>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</si>
  <si>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</si>
  <si>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</si>
  <si>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</si>
  <si>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</si>
  <si>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</si>
  <si>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</si>
  <si>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</si>
  <si>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</si>
  <si>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</si>
  <si>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</si>
  <si>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</si>
  <si>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</si>
  <si>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</si>
  <si>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</si>
  <si>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</si>
  <si>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</si>
  <si>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</si>
  <si>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</si>
  <si>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</si>
  <si>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</si>
  <si>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</si>
  <si>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</si>
  <si>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</si>
  <si>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</si>
  <si>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</si>
  <si>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</si>
  <si>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</si>
  <si>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</si>
  <si>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</si>
  <si>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</si>
  <si>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</si>
  <si>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</si>
  <si>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</si>
  <si>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</si>
  <si>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</si>
  <si>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</si>
  <si>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</si>
  <si>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</si>
  <si>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</si>
  <si>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</si>
  <si>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</si>
  <si>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</si>
  <si>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</si>
  <si>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</si>
  <si>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</si>
  <si>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</si>
  <si>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</si>
  <si>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</si>
  <si>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</si>
  <si>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</si>
  <si>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</si>
  <si>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</si>
  <si>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</si>
  <si>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</si>
  <si>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</si>
  <si>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</si>
  <si>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</si>
  <si>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</si>
  <si>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</si>
  <si>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</si>
  <si>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</si>
  <si>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</si>
  <si>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</si>
  <si>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</si>
  <si>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</si>
  <si>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</si>
  <si>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</si>
  <si>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</si>
  <si>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</si>
  <si>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</si>
  <si>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</si>
  <si>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</si>
  <si>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</si>
  <si>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</si>
  <si>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</si>
  <si>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</si>
  <si>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</si>
  <si>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</si>
  <si>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</si>
  <si>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</si>
  <si>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</si>
  <si>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</si>
  <si>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</si>
  <si>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</si>
  <si>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</si>
  <si>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</si>
  <si>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</si>
  <si>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</si>
  <si>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</si>
  <si>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</si>
  <si>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</si>
  <si>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</si>
  <si>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</si>
  <si>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</si>
  <si>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</si>
  <si>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</si>
  <si>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</si>
  <si>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</si>
  <si>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</si>
  <si>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</si>
  <si>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</si>
  <si>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</si>
  <si>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</si>
  <si>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</si>
  <si>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</si>
  <si>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</si>
  <si>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</si>
  <si>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</si>
  <si>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</si>
  <si>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</si>
  <si>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</si>
  <si>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</si>
  <si>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</si>
  <si>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</si>
  <si>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</si>
  <si>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</si>
  <si>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</si>
  <si>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</si>
  <si>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</si>
  <si>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</si>
  <si>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</si>
  <si>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</si>
  <si>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</si>
  <si>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</si>
  <si>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</si>
  <si>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</si>
  <si>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</si>
  <si>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</si>
  <si>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</si>
  <si>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</si>
  <si>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</si>
  <si>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</si>
  <si>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</si>
  <si>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</si>
  <si>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</si>
  <si>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</si>
  <si>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</si>
  <si>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</si>
  <si>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</si>
  <si>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</si>
  <si>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</si>
  <si>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</si>
  <si>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</si>
  <si>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</si>
  <si>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</si>
  <si>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</si>
  <si>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</si>
  <si>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</si>
  <si>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</si>
  <si>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</si>
  <si>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</si>
  <si>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</si>
  <si>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</si>
  <si>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</si>
  <si>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</si>
  <si>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</si>
  <si>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</si>
  <si>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</si>
  <si>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</si>
  <si>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</si>
  <si>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</si>
  <si>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</si>
  <si>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</si>
  <si>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</si>
  <si>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</si>
  <si>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</si>
  <si>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</si>
  <si>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</si>
  <si>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</si>
  <si>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</si>
  <si>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</si>
  <si>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</si>
  <si>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</si>
  <si>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</si>
  <si>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</si>
  <si>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</si>
  <si>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</si>
  <si>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</si>
  <si>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</si>
  <si>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</si>
  <si>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</si>
  <si>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</si>
  <si>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</si>
  <si>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</si>
  <si>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</si>
  <si>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</si>
  <si>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</si>
  <si>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</si>
  <si>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</si>
  <si>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</si>
  <si>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</si>
  <si>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</si>
  <si>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</si>
  <si>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</si>
  <si>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</si>
  <si>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</si>
  <si>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</si>
  <si>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</si>
  <si>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</si>
  <si>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</si>
  <si>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</si>
  <si>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</si>
  <si>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</si>
  <si>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</si>
  <si>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</si>
  <si>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</si>
  <si>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</si>
  <si>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</si>
  <si>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</si>
  <si>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</si>
  <si>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</si>
  <si>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</si>
  <si>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</si>
  <si>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</si>
  <si>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</si>
  <si>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</si>
  <si>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</si>
  <si>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</si>
  <si>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</si>
  <si>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</si>
  <si>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</si>
  <si>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</si>
  <si>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</si>
  <si>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</si>
  <si>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</si>
  <si>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</si>
  <si>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</si>
  <si>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</si>
  <si>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</si>
  <si>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</si>
  <si>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</si>
  <si>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</si>
  <si>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</si>
  <si>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</si>
  <si>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</si>
  <si>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</si>
  <si>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</si>
  <si>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</si>
  <si>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</si>
  <si>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</si>
  <si>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</si>
  <si>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</si>
  <si>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</si>
  <si>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</si>
  <si>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</si>
  <si>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</si>
  <si>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</si>
  <si>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</si>
  <si>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</si>
  <si>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</si>
  <si>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</si>
  <si>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</si>
  <si>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</si>
  <si>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</si>
  <si>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</si>
  <si>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</si>
  <si>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</si>
  <si>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</si>
  <si>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</si>
  <si>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</si>
  <si>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</si>
  <si>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</si>
  <si>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</si>
  <si>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</si>
  <si>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</si>
  <si>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</si>
  <si>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</si>
  <si>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</si>
  <si>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</si>
  <si>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</si>
  <si>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</si>
  <si>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</si>
  <si>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</si>
  <si>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</si>
  <si>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</si>
  <si>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</si>
  <si>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</si>
  <si>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</si>
  <si>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</si>
  <si>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</si>
  <si>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</si>
  <si>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</si>
  <si>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</si>
  <si>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</si>
  <si>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</si>
  <si>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</si>
  <si>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</si>
  <si>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</si>
  <si>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</si>
  <si>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</si>
  <si>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</si>
  <si>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</si>
  <si>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</si>
  <si>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</si>
  <si>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</si>
  <si>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</si>
  <si>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</si>
  <si>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</si>
  <si>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</si>
  <si>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</si>
  <si>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</si>
  <si>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</si>
  <si>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</si>
  <si>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</si>
  <si>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</si>
  <si>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</si>
  <si>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</si>
  <si>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</si>
  <si>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</si>
  <si>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</si>
  <si>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</si>
  <si>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</si>
  <si>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</si>
  <si>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</si>
  <si>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</si>
  <si>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</si>
  <si>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</si>
  <si>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</si>
  <si>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</si>
  <si>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</si>
  <si>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</si>
  <si>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</si>
  <si>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</si>
  <si>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</si>
  <si>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</si>
  <si>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</si>
  <si>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</si>
  <si>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</si>
  <si>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</si>
  <si>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</si>
  <si>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</si>
  <si>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</si>
  <si>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</si>
  <si>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</si>
  <si>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</si>
  <si>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</si>
  <si>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</si>
  <si>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</si>
  <si>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</si>
  <si>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</si>
  <si>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</si>
  <si>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</si>
  <si>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</si>
  <si>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</si>
  <si>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</si>
  <si>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</si>
  <si>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</si>
  <si>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</si>
  <si>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</si>
  <si>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</si>
  <si>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</si>
  <si>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</si>
  <si>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</si>
  <si>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</si>
  <si>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</si>
  <si>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</si>
  <si>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</si>
  <si>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</si>
  <si>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</si>
  <si>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</si>
  <si>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</si>
  <si>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</si>
  <si>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</si>
  <si>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</si>
  <si>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</si>
  <si>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</si>
  <si>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</si>
  <si>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</si>
  <si>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</si>
  <si>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</si>
  <si>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</si>
  <si>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</si>
  <si>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</si>
  <si>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</si>
  <si>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</si>
  <si>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</si>
  <si>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</si>
  <si>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</si>
  <si>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</si>
  <si>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</si>
  <si>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</si>
  <si>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</si>
  <si>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</si>
  <si>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</si>
  <si>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</si>
  <si>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</si>
  <si>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</si>
  <si>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</si>
  <si>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</si>
  <si>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</si>
  <si>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</si>
  <si>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</si>
  <si>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</si>
  <si>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</si>
  <si>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</si>
  <si>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</si>
  <si>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</si>
  <si>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</si>
  <si>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</si>
  <si>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</si>
  <si>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</si>
  <si>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</si>
  <si>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</si>
  <si>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</si>
  <si>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</si>
  <si>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</si>
  <si>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</si>
  <si>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</si>
  <si>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</si>
  <si>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</si>
  <si>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</si>
  <si>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</si>
  <si>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</si>
  <si>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</si>
  <si>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</si>
  <si>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</si>
  <si>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</si>
  <si>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</si>
  <si>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</si>
  <si>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</si>
  <si>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</si>
  <si>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</si>
  <si>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</si>
  <si>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</si>
  <si>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</si>
  <si>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</si>
  <si>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</si>
  <si>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</si>
  <si>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</si>
  <si>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</si>
  <si>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</si>
  <si>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</si>
  <si>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</si>
  <si>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</si>
  <si>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</si>
  <si>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</si>
  <si>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</si>
  <si>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</si>
  <si>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</si>
  <si>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</si>
  <si>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</si>
  <si>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</si>
  <si>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</si>
  <si>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</si>
  <si>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</si>
  <si>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</si>
  <si>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</si>
  <si>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</si>
  <si>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</si>
  <si>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</si>
  <si>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</si>
  <si>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</si>
  <si>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</si>
  <si>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</si>
  <si>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</si>
  <si>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</si>
  <si>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</si>
  <si>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</si>
  <si>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</si>
  <si>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</si>
  <si>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</si>
  <si>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</si>
  <si>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</si>
  <si>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</si>
  <si>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</si>
  <si>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</si>
  <si>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</si>
  <si>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</si>
  <si>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</si>
  <si>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</si>
  <si>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</si>
  <si>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</si>
  <si>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</si>
  <si>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</si>
  <si>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</si>
  <si>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</si>
  <si>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</si>
  <si>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</si>
  <si>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</si>
  <si>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</si>
  <si>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</si>
  <si>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</si>
  <si>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</si>
  <si>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</si>
  <si>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</si>
  <si>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</si>
  <si>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</si>
  <si>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</si>
  <si>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</si>
  <si>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</si>
  <si>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</si>
  <si>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</si>
  <si>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</si>
  <si>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</si>
  <si>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</si>
  <si>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</si>
  <si>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</si>
  <si>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</si>
  <si>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</si>
  <si>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</si>
  <si>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</si>
  <si>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</si>
  <si>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</si>
  <si>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</si>
  <si>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</si>
  <si>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</si>
  <si>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</si>
  <si>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</si>
  <si>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</si>
  <si>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</si>
  <si>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</si>
  <si>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</si>
  <si>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</si>
  <si>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</si>
  <si>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</si>
  <si>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</si>
  <si>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</si>
  <si>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</si>
  <si>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</si>
  <si>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</si>
  <si>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</si>
  <si>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</si>
  <si>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</si>
  <si>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</si>
  <si>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</si>
  <si>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</si>
  <si>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</si>
  <si>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</si>
  <si>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</si>
  <si>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</si>
  <si>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</si>
  <si>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</si>
  <si>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</si>
  <si>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</si>
  <si>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</si>
  <si>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</si>
  <si>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</si>
  <si>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</si>
  <si>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</si>
  <si>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</si>
  <si>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</si>
  <si>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</si>
  <si>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</si>
  <si>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</si>
  <si>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</si>
  <si>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</si>
  <si>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</si>
  <si>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</si>
  <si>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</si>
  <si>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</si>
  <si>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</si>
  <si>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</si>
  <si>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</si>
  <si>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</si>
  <si>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</si>
  <si>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</si>
  <si>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</si>
  <si>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</si>
  <si>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</si>
  <si>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</si>
  <si>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</si>
  <si>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</si>
  <si>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</si>
  <si>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</si>
  <si>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</si>
  <si>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</si>
  <si>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</si>
  <si>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</si>
  <si>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</si>
  <si>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</si>
  <si>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</si>
  <si>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</si>
  <si>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</si>
  <si>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</si>
  <si>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</si>
  <si>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</si>
  <si>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</si>
  <si>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</si>
  <si>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</si>
  <si>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</si>
  <si>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</si>
  <si>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</si>
  <si>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</si>
  <si>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</si>
  <si>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</si>
  <si>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</si>
  <si>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</si>
  <si>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</si>
  <si>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</si>
  <si>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</si>
  <si>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</si>
  <si>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</si>
  <si>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</si>
  <si>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</si>
  <si>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</si>
  <si>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</si>
  <si>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</si>
  <si>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</si>
  <si>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</si>
  <si>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</si>
  <si>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</si>
  <si>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</si>
  <si>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</si>
  <si>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</si>
  <si>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</si>
  <si>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</si>
  <si>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</si>
  <si>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</si>
  <si>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</si>
  <si>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</si>
  <si>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</si>
  <si>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</si>
  <si>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</si>
  <si>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</si>
  <si>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</si>
  <si>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</si>
  <si>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</si>
  <si>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</si>
  <si>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</si>
  <si>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</si>
  <si>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</si>
  <si>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</si>
  <si>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</si>
  <si>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</si>
  <si>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</si>
  <si>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</si>
  <si>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</si>
  <si>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</si>
  <si>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</si>
  <si>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</si>
  <si>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</si>
  <si>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</si>
  <si>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</si>
  <si>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</si>
  <si>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</si>
  <si>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</si>
  <si>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</si>
  <si>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</si>
  <si>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</si>
  <si>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</si>
  <si>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</si>
  <si>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</si>
  <si>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</si>
  <si>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</si>
  <si>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</si>
  <si>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</si>
  <si>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</si>
  <si>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</si>
  <si>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</si>
  <si>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</si>
  <si>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</si>
  <si>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</si>
  <si>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</si>
  <si>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</si>
  <si>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</si>
  <si>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</si>
  <si>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</si>
  <si>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</si>
  <si>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</si>
  <si>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</si>
  <si>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</si>
  <si>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</si>
  <si>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</si>
  <si>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</si>
  <si>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</si>
  <si>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</si>
  <si>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</si>
  <si>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</si>
  <si>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</si>
  <si>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</si>
  <si>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</si>
  <si>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</si>
  <si>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</si>
  <si>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</si>
  <si>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</si>
  <si>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</si>
  <si>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</si>
  <si>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</si>
  <si>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</si>
  <si>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</si>
  <si>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</si>
  <si>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</si>
  <si>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</si>
  <si>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</si>
  <si>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</si>
  <si>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</si>
  <si>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</si>
  <si>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</si>
  <si>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</si>
  <si>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</si>
  <si>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</si>
  <si>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</si>
  <si>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</si>
  <si>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</si>
  <si>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</si>
  <si>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</si>
  <si>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</si>
  <si>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</si>
  <si>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</si>
  <si>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</si>
  <si>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</si>
  <si>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</si>
  <si>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</si>
  <si>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</si>
  <si>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</si>
  <si>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</si>
  <si>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</si>
  <si>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</si>
  <si>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</si>
  <si>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</si>
  <si>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</si>
  <si>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</si>
  <si>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</si>
  <si>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</si>
  <si>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</si>
  <si>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</si>
  <si>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</si>
  <si>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</si>
  <si>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</si>
  <si>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</si>
  <si>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</si>
  <si>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</si>
  <si>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</si>
  <si>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</si>
  <si>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</si>
  <si>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</si>
  <si>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</si>
  <si>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</si>
  <si>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</si>
  <si>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</si>
  <si>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</si>
  <si>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</si>
  <si>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</si>
  <si>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</si>
  <si>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</si>
  <si>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</si>
  <si>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</si>
  <si>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</si>
  <si>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</si>
  <si>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</si>
  <si>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</si>
  <si>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</si>
  <si>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</si>
  <si>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</si>
  <si>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</si>
  <si>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</si>
  <si>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</si>
  <si>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</si>
  <si>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</si>
  <si>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</si>
  <si>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</si>
  <si>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</si>
  <si>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</si>
  <si>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</si>
  <si>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</si>
  <si>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</si>
  <si>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</si>
  <si>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</si>
  <si>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</si>
  <si>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</si>
  <si>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</si>
  <si>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</si>
  <si>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</si>
  <si>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</si>
  <si>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</si>
  <si>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</si>
  <si>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</si>
  <si>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</si>
  <si>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</si>
  <si>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</si>
  <si>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</si>
  <si>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</si>
  <si>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</si>
  <si>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</si>
  <si>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</si>
  <si>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</si>
  <si>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</si>
  <si>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</si>
  <si>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</si>
  <si>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</si>
  <si>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</si>
  <si>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</si>
  <si>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</si>
  <si>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</si>
  <si>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</si>
  <si>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</si>
  <si>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</si>
  <si>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</si>
  <si>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</si>
  <si>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</si>
  <si>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</si>
  <si>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</si>
  <si>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</si>
  <si>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</si>
  <si>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</si>
  <si>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</si>
  <si>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</si>
  <si>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</si>
  <si>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</si>
  <si>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</si>
  <si>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</si>
  <si>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</si>
  <si>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</si>
  <si>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</si>
  <si>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</si>
  <si>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</si>
  <si>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</si>
  <si>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</si>
  <si>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</si>
  <si>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</si>
  <si>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</si>
  <si>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</si>
  <si>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</si>
  <si>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</si>
  <si>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</si>
  <si>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</si>
  <si>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</si>
  <si>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</si>
  <si>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</si>
  <si>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</si>
  <si>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</si>
  <si>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</si>
  <si>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</si>
  <si>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</si>
  <si>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</si>
  <si>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</si>
  <si>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</si>
  <si>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</si>
  <si>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</si>
  <si>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</si>
  <si>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</si>
  <si>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</si>
  <si>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</si>
  <si>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</si>
  <si>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</si>
  <si>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</si>
  <si>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</si>
  <si>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</si>
  <si>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</si>
  <si>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</si>
  <si>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</si>
  <si>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</si>
  <si>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</si>
  <si>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</si>
  <si>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</si>
  <si>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</si>
  <si>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</si>
  <si>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</si>
  <si>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</si>
  <si>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</si>
  <si>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</si>
  <si>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</si>
  <si>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</si>
  <si>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</si>
  <si>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</si>
  <si>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</si>
  <si>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</si>
  <si>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</si>
  <si>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</si>
  <si>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</si>
  <si>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</si>
  <si>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</si>
  <si>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</si>
  <si>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</si>
  <si>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</si>
  <si>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</si>
  <si>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</si>
  <si>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</si>
  <si>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</si>
  <si>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</si>
  <si>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</si>
  <si>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</si>
  <si>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</si>
  <si>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</si>
  <si>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</si>
  <si>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</si>
  <si>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</si>
  <si>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</si>
  <si>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</si>
  <si>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</si>
  <si>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</si>
  <si>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</si>
  <si>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</si>
  <si>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</si>
  <si>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</si>
  <si>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</si>
  <si>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</si>
  <si>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</si>
  <si>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</si>
  <si>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</si>
  <si>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</si>
  <si>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</si>
  <si>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</si>
  <si>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</si>
  <si>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</si>
  <si>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</si>
  <si>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</si>
  <si>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</si>
  <si>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</si>
  <si>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</si>
  <si>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</si>
  <si>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</si>
  <si>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</si>
  <si>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</si>
  <si>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</si>
  <si>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</si>
  <si>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</si>
  <si>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</si>
  <si>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</si>
  <si>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</si>
  <si>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</si>
  <si>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</si>
  <si>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</si>
  <si>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</si>
  <si>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</si>
  <si>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</si>
  <si>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</si>
  <si>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</si>
  <si>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</si>
  <si>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</si>
  <si>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</si>
  <si>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</si>
  <si>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</si>
  <si>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</si>
  <si>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</si>
  <si>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</si>
  <si>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</si>
  <si>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</si>
  <si>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</si>
  <si>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</si>
  <si>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</si>
  <si>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</si>
  <si>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</si>
  <si>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</si>
  <si>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</si>
  <si>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</si>
  <si>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</si>
  <si>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</si>
  <si>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</si>
  <si>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</si>
  <si>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</si>
  <si>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</si>
  <si>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</si>
  <si>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</si>
  <si>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</si>
  <si>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</si>
  <si>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</si>
  <si>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</si>
  <si>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</si>
  <si>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</si>
  <si>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</si>
  <si>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</si>
  <si>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</si>
  <si>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</si>
  <si>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</si>
  <si>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</si>
  <si>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</si>
  <si>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</si>
  <si>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</si>
  <si>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</si>
  <si>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</si>
  <si>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</si>
  <si>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</si>
  <si>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</si>
  <si>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</si>
  <si>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</si>
  <si>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</si>
  <si>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</si>
  <si>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</si>
  <si>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</si>
  <si>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</si>
  <si>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</si>
  <si>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</si>
  <si>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</si>
  <si>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</si>
  <si>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</si>
  <si>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</si>
  <si>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</si>
  <si>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</si>
  <si>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</si>
  <si>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</si>
  <si>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</si>
  <si>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</si>
  <si>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</si>
  <si>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</si>
  <si>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</si>
  <si>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</si>
  <si>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</si>
  <si>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</si>
  <si>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</si>
  <si>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</si>
  <si>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</si>
  <si>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</si>
  <si>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</si>
  <si>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</si>
  <si>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</si>
  <si>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</si>
  <si>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</si>
  <si>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</si>
  <si>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</si>
  <si>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</si>
  <si>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</si>
  <si>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</si>
  <si>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</si>
  <si>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</si>
  <si>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</si>
  <si>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</si>
  <si>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</si>
  <si>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</si>
  <si>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</si>
  <si>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</si>
  <si>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</si>
  <si>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</si>
  <si>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</si>
  <si>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</si>
  <si>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</si>
  <si>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</si>
  <si>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</si>
  <si>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</si>
  <si>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</si>
  <si>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</si>
  <si>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</si>
  <si>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</si>
  <si>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</si>
  <si>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</si>
  <si>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</si>
  <si>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</si>
  <si>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</si>
  <si>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</si>
  <si>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</si>
  <si>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</si>
  <si>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</si>
  <si>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</si>
  <si>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</si>
  <si>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</si>
  <si>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</si>
  <si>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</si>
  <si>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</si>
  <si>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</si>
  <si>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</si>
  <si>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</si>
  <si>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</si>
  <si>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</si>
  <si>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</si>
  <si>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</si>
  <si>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</si>
  <si>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</si>
  <si>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</si>
  <si>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</si>
  <si>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</si>
  <si>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</si>
  <si>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</si>
  <si>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</si>
  <si>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</si>
  <si>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</si>
  <si>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</si>
  <si>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</si>
  <si>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</si>
  <si>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</si>
  <si>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</si>
  <si>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</si>
  <si>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</si>
  <si>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</si>
  <si>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</si>
  <si>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</si>
  <si>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</si>
  <si>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</si>
  <si>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</si>
  <si>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</si>
  <si>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</si>
  <si>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</si>
  <si>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</si>
  <si>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</si>
  <si>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</si>
  <si>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</si>
  <si>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</si>
  <si>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</si>
  <si>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</si>
  <si>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</si>
  <si>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</si>
  <si>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</si>
  <si>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</si>
  <si>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</si>
  <si>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</si>
  <si>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</si>
  <si>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</si>
  <si>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</si>
  <si>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</si>
  <si>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</si>
  <si>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</si>
  <si>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</si>
  <si>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</si>
  <si>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</si>
  <si>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</si>
  <si>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</si>
  <si>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</si>
  <si>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</si>
  <si>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</si>
  <si>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</si>
  <si>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</si>
  <si>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</si>
  <si>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</si>
  <si>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</si>
  <si>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</si>
  <si>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</si>
  <si>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</si>
  <si>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</si>
  <si>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</si>
  <si>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</si>
  <si>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</si>
  <si>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</si>
  <si>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</si>
  <si>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</si>
  <si>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</si>
  <si>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</si>
  <si>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</si>
  <si>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</si>
  <si>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</si>
  <si>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</si>
  <si>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</si>
  <si>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</si>
  <si>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</si>
  <si>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</si>
  <si>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</si>
  <si>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</si>
  <si>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</si>
  <si>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</si>
  <si>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</si>
  <si>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</si>
  <si>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</si>
  <si>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</si>
  <si>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</si>
  <si>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</si>
  <si>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</si>
  <si>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</si>
  <si>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</si>
  <si>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</si>
  <si>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</si>
  <si>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</si>
  <si>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</si>
  <si>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</si>
  <si>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</si>
  <si>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</si>
  <si>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</si>
  <si>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</si>
  <si>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</si>
  <si>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</si>
  <si>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</si>
  <si>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</si>
  <si>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</si>
  <si>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</si>
  <si>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</si>
  <si>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</si>
  <si>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</si>
  <si>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</si>
  <si>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</si>
  <si>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</si>
  <si>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</si>
  <si>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</si>
  <si>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</si>
  <si>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</si>
  <si>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</si>
  <si>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</si>
  <si>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</si>
  <si>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</si>
  <si>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</si>
  <si>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</si>
  <si>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</si>
  <si>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</si>
  <si>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</si>
  <si>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</si>
  <si>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</si>
  <si>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</si>
  <si>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</si>
  <si>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</si>
  <si>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</si>
  <si>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</si>
  <si>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</si>
  <si>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</si>
  <si>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</si>
  <si>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</si>
  <si>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</si>
  <si>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</si>
  <si>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</si>
  <si>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</si>
  <si>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</si>
  <si>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</si>
  <si>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</si>
  <si>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</si>
  <si>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</si>
  <si>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</si>
  <si>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</si>
  <si>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</si>
  <si>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</si>
  <si>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</si>
  <si>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</si>
  <si>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</si>
  <si>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</si>
  <si>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</si>
  <si>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</si>
  <si>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</si>
  <si>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</si>
  <si>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</si>
  <si>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</si>
  <si>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</si>
  <si>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</si>
  <si>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</si>
  <si>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</si>
  <si>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</si>
  <si>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</si>
  <si>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</si>
  <si>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</si>
  <si>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</si>
  <si>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</si>
  <si>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</si>
  <si>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</si>
  <si>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</si>
  <si>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</si>
  <si>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</si>
  <si>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</si>
  <si>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</si>
  <si>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</si>
  <si>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</si>
  <si>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</si>
  <si>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</si>
  <si>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</si>
  <si>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</si>
  <si>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</si>
  <si>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</si>
  <si>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</si>
  <si>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</si>
  <si>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</si>
  <si>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</si>
  <si>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</si>
  <si>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</si>
  <si>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</si>
  <si>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</si>
  <si>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</si>
  <si>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</si>
  <si>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</si>
  <si>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</si>
  <si>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</si>
  <si>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</si>
  <si>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</si>
  <si>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</si>
  <si>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</si>
  <si>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</si>
  <si>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</si>
  <si>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</si>
  <si>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</si>
  <si>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</si>
  <si>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</si>
  <si>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</si>
  <si>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</si>
  <si>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</si>
  <si>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</si>
  <si>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</si>
  <si>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</si>
  <si>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</si>
  <si>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</si>
  <si>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</si>
  <si>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</si>
  <si>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</si>
  <si>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</si>
  <si>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</si>
  <si>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</si>
  <si>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</si>
  <si>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</si>
  <si>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</si>
  <si>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</si>
  <si>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</si>
  <si>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</si>
  <si>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</si>
  <si>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</si>
  <si>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</si>
  <si>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</si>
  <si>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</si>
  <si>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</si>
  <si>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</si>
  <si>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</si>
  <si>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</si>
  <si>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</si>
  <si>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</si>
  <si>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</si>
  <si>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</si>
  <si>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</si>
  <si>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</si>
  <si>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</si>
  <si>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</si>
  <si>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</si>
  <si>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</si>
  <si>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</si>
  <si>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</si>
  <si>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</si>
  <si>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</si>
  <si>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</si>
  <si>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</si>
  <si>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</si>
  <si>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</si>
  <si>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</si>
  <si>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</si>
  <si>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</si>
  <si>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</si>
  <si>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</si>
  <si>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</si>
  <si>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</si>
  <si>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</si>
  <si>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</si>
  <si>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</si>
  <si>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</si>
  <si>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</si>
  <si>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</si>
  <si>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</si>
  <si>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</si>
  <si>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</si>
  <si>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</si>
  <si>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</si>
  <si>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</si>
  <si>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</si>
  <si>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</si>
  <si>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</si>
  <si>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</si>
  <si>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</si>
  <si>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</si>
  <si>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</si>
  <si>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</si>
  <si>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</si>
  <si>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</si>
  <si>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</si>
  <si>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</si>
  <si>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</si>
  <si>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</si>
  <si>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</si>
  <si>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</si>
  <si>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</si>
  <si>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</si>
  <si>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</si>
  <si>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</si>
  <si>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</si>
  <si>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</si>
  <si>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</si>
  <si>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</si>
  <si>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</si>
  <si>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</si>
  <si>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</si>
  <si>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</si>
  <si>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</si>
  <si>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</si>
  <si>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</si>
  <si>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</si>
  <si>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</si>
  <si>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</si>
  <si>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</si>
  <si>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</si>
  <si>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</si>
  <si>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</si>
  <si>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</si>
  <si>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</si>
  <si>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</si>
  <si>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</si>
  <si>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</si>
  <si>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</si>
  <si>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</si>
  <si>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</si>
  <si>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</si>
  <si>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</si>
  <si>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</si>
  <si>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</si>
  <si>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</si>
  <si>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</si>
  <si>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</si>
  <si>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</si>
  <si>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</si>
  <si>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</si>
  <si>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</si>
  <si>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</si>
  <si>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</si>
  <si>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</si>
  <si>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</si>
  <si>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</si>
  <si>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</si>
  <si>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</si>
  <si>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</si>
  <si>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</si>
  <si>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</si>
  <si>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</si>
  <si>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</si>
  <si>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</si>
  <si>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</si>
  <si>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</si>
  <si>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</si>
  <si>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</si>
  <si>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</si>
  <si>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</si>
  <si>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</si>
  <si>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</si>
  <si>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</si>
  <si>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</si>
  <si>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</si>
  <si>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</si>
  <si>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</si>
  <si>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</si>
  <si>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</si>
  <si>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</si>
  <si>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</si>
  <si>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</si>
  <si>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</si>
  <si>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</si>
  <si>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</si>
  <si>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</si>
  <si>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</si>
  <si>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</si>
  <si>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</si>
  <si>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</si>
  <si>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</si>
  <si>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</si>
  <si>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</si>
  <si>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</si>
  <si>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</si>
  <si>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</si>
  <si>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</si>
  <si>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</si>
  <si>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</si>
  <si>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</si>
  <si>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</si>
  <si>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</si>
  <si>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</si>
  <si>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</si>
  <si>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</si>
  <si>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</si>
  <si>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</si>
  <si>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</si>
  <si>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</si>
  <si>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</si>
  <si>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</si>
  <si>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</si>
  <si>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</si>
  <si>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</si>
  <si>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</si>
  <si>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</si>
  <si>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</si>
  <si>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</si>
  <si>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</si>
  <si>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</si>
  <si>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</si>
  <si>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</si>
  <si>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</si>
  <si>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</si>
  <si>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</si>
  <si>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</si>
  <si>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</si>
  <si>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</si>
  <si>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</si>
  <si>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</si>
  <si>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</si>
  <si>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</si>
  <si>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</si>
  <si>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</si>
  <si>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</si>
  <si>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</si>
  <si>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</si>
  <si>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</si>
  <si>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</si>
  <si>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</si>
  <si>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</si>
  <si>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</si>
  <si>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</si>
  <si>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</si>
  <si>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</si>
  <si>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</si>
  <si>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</si>
  <si>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</si>
  <si>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</si>
  <si>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</si>
  <si>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</si>
  <si>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</si>
  <si>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</si>
  <si>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</si>
  <si>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</si>
  <si>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</si>
  <si>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</si>
  <si>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</si>
  <si>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</si>
  <si>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</si>
  <si>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</si>
  <si>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</si>
  <si>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</si>
  <si>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</si>
  <si>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</si>
  <si>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</si>
  <si>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</si>
  <si>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</si>
  <si>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</si>
  <si>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</si>
  <si>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</si>
  <si>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</si>
  <si>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</si>
  <si>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</si>
  <si>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</si>
  <si>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</si>
  <si>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</si>
  <si>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</si>
  <si>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</si>
  <si>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</si>
  <si>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</si>
  <si>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</si>
  <si>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</si>
  <si>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</si>
  <si>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</si>
  <si>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</si>
  <si>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</si>
  <si>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</si>
  <si>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</si>
  <si>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</si>
  <si>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</si>
  <si>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</si>
  <si>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</si>
  <si>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</si>
  <si>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</si>
  <si>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</si>
  <si>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</si>
  <si>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</si>
  <si>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</si>
  <si>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</si>
  <si>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</si>
  <si>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</si>
  <si>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</si>
  <si>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</si>
  <si>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</si>
  <si>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</si>
  <si>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</si>
  <si>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</si>
  <si>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</si>
  <si>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</si>
  <si>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</si>
  <si>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</si>
  <si>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</si>
  <si>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</si>
  <si>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</si>
  <si>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</si>
  <si>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</si>
  <si>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</si>
  <si>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</si>
  <si>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</si>
  <si>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</si>
  <si>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</si>
  <si>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</si>
  <si>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</si>
  <si>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</si>
  <si>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</si>
  <si>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</si>
  <si>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</si>
  <si>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</si>
  <si>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</si>
  <si>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</si>
  <si>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</si>
  <si>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</si>
  <si>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</si>
  <si>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</si>
  <si>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</si>
  <si>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</si>
  <si>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</si>
  <si>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</si>
  <si>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</si>
  <si>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</si>
  <si>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</si>
  <si>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</si>
  <si>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</si>
  <si>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</si>
  <si>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</si>
  <si>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</si>
  <si>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</si>
  <si>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</si>
  <si>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</si>
  <si>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</si>
  <si>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</si>
  <si>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</si>
  <si>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</si>
  <si>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</si>
  <si>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</si>
  <si>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</si>
  <si>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</si>
  <si>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</si>
  <si>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</si>
  <si>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</si>
  <si>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</si>
  <si>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</si>
  <si>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</si>
  <si>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</si>
  <si>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</si>
  <si>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</si>
  <si>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</si>
  <si>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</si>
  <si>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</si>
  <si>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</si>
  <si>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</si>
  <si>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</si>
  <si>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</si>
  <si>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</si>
  <si>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</si>
  <si>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</si>
  <si>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</si>
  <si>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</si>
  <si>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</si>
  <si>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</si>
  <si>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</si>
  <si>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</si>
  <si>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</si>
  <si>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</si>
  <si>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</si>
  <si>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</si>
  <si>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</si>
  <si>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</si>
  <si>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</si>
  <si>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</si>
  <si>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</si>
  <si>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</si>
  <si>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</si>
  <si>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</si>
  <si>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</si>
  <si>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</si>
  <si>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</si>
  <si>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</si>
  <si>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</si>
  <si>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</si>
  <si>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</si>
  <si>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</si>
  <si>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</si>
  <si>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</si>
  <si>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</si>
  <si>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</si>
  <si>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</si>
  <si>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</si>
  <si>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</si>
  <si>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</si>
  <si>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</si>
  <si>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</si>
  <si>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</si>
  <si>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</si>
  <si>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</si>
  <si>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</si>
  <si>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</si>
  <si>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</si>
  <si>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</si>
  <si>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</si>
  <si>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</si>
  <si>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</si>
  <si>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</si>
  <si>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</si>
  <si>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</si>
  <si>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</si>
  <si>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</si>
  <si>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</si>
  <si>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</si>
  <si>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</si>
  <si>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</si>
  <si>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</si>
  <si>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</si>
  <si>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</si>
  <si>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</si>
  <si>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</si>
  <si>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</si>
  <si>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</si>
  <si>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</si>
  <si>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</si>
  <si>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</si>
  <si>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</si>
  <si>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</si>
  <si>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</si>
  <si>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</si>
  <si>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</si>
  <si>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</si>
  <si>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</si>
  <si>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</si>
  <si>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</si>
  <si>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</si>
  <si>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</si>
  <si>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</si>
  <si>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</si>
  <si>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</si>
  <si>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</si>
  <si>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</si>
  <si>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</si>
  <si>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</si>
  <si>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</si>
  <si>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</si>
  <si>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</si>
  <si>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</si>
  <si>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</si>
  <si>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</si>
  <si>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</si>
  <si>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</si>
  <si>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</si>
  <si>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</si>
  <si>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</si>
  <si>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</si>
  <si>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</si>
  <si>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</si>
  <si>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</si>
  <si>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</si>
  <si>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</si>
  <si>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</si>
  <si>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</si>
  <si>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</si>
  <si>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</si>
  <si>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</si>
  <si>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</si>
  <si>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</si>
  <si>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</si>
  <si>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</si>
  <si>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</si>
  <si>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</si>
  <si>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</si>
  <si>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</si>
  <si>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</si>
  <si>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</si>
  <si>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</si>
  <si>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</si>
  <si>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</si>
  <si>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</si>
  <si>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</si>
  <si>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</si>
  <si>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</si>
  <si>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</si>
  <si>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</si>
  <si>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</si>
  <si>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</si>
  <si>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</si>
  <si>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</si>
  <si>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</si>
  <si>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</si>
  <si>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</si>
  <si>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</si>
  <si>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</si>
  <si>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</si>
  <si>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</si>
  <si>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</si>
  <si>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</si>
  <si>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</si>
  <si>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</si>
  <si>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</si>
  <si>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</si>
  <si>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</si>
  <si>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</si>
  <si>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</si>
  <si>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</si>
  <si>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</si>
  <si>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</si>
  <si>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</si>
  <si>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</si>
  <si>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</si>
  <si>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</si>
  <si>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</si>
  <si>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</si>
  <si>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</si>
  <si>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</si>
  <si>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</si>
  <si>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</si>
  <si>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</si>
  <si>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</si>
  <si>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</si>
  <si>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</si>
  <si>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</si>
  <si>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</si>
  <si>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</si>
  <si>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</si>
  <si>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</si>
  <si>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</si>
  <si>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</si>
  <si>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</si>
  <si>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</si>
  <si>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</si>
  <si>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</si>
  <si>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</si>
  <si>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</si>
  <si>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</si>
  <si>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</si>
  <si>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</si>
  <si>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</si>
  <si>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</si>
  <si>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</si>
  <si>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</si>
  <si>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</si>
  <si>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</si>
  <si>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</si>
  <si>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</si>
  <si>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</si>
  <si>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</si>
  <si>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</si>
  <si>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</si>
  <si>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</si>
  <si>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</si>
  <si>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</si>
  <si>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</si>
  <si>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</si>
  <si>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</si>
  <si>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</si>
  <si>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</si>
  <si>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</si>
  <si>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</si>
  <si>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</si>
  <si>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</si>
  <si>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</si>
  <si>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</si>
  <si>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</si>
  <si>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</si>
  <si>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</si>
  <si>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</si>
  <si>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</si>
  <si>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</si>
  <si>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</si>
  <si>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</si>
  <si>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</si>
  <si>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</si>
  <si>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</si>
  <si>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</si>
  <si>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</si>
  <si>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</si>
  <si>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</si>
  <si>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</si>
  <si>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</si>
  <si>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</si>
  <si>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</si>
  <si>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</si>
  <si>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</si>
  <si>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</si>
  <si>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</si>
  <si>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</si>
  <si>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</si>
  <si>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</si>
  <si>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</si>
  <si>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</si>
  <si>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</si>
  <si>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</si>
  <si>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</si>
  <si>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</si>
  <si>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</si>
  <si>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</si>
  <si>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</si>
  <si>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</si>
  <si>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</si>
  <si>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</si>
  <si>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</si>
  <si>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</si>
  <si>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</si>
  <si>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</si>
  <si>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</si>
  <si>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</si>
  <si>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</si>
  <si>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</si>
  <si>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</si>
  <si>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</si>
  <si>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</si>
  <si>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</si>
  <si>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</si>
  <si>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</si>
  <si>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</si>
  <si>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</si>
  <si>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</si>
  <si>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</si>
  <si>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</si>
  <si>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</si>
  <si>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</si>
  <si>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</si>
  <si>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</si>
  <si>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</si>
  <si>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</si>
  <si>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</si>
  <si>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</si>
  <si>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</si>
  <si>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</si>
  <si>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</si>
  <si>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</si>
  <si>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</si>
  <si>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</si>
  <si>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</si>
  <si>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</si>
  <si>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</si>
  <si>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</si>
  <si>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</si>
  <si>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</si>
  <si>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</si>
  <si>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</si>
  <si>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</si>
  <si>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</si>
  <si>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</si>
  <si>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</si>
  <si>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</si>
  <si>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</si>
  <si>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</si>
  <si>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</si>
  <si>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</si>
  <si>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</si>
  <si>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</si>
  <si>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</si>
  <si>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</si>
  <si>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</si>
  <si>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</si>
  <si>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</si>
  <si>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</si>
  <si>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</si>
  <si>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</si>
  <si>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</si>
  <si>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</si>
  <si>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</si>
  <si>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</si>
  <si>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</si>
  <si>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</si>
  <si>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</si>
  <si>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</si>
  <si>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</si>
  <si>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</si>
  <si>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</si>
  <si>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</si>
  <si>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</si>
  <si>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</si>
  <si>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</si>
  <si>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</si>
  <si>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</si>
  <si>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</si>
  <si>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</si>
  <si>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</si>
  <si>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</si>
  <si>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</si>
  <si>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</si>
  <si>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</si>
  <si>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</si>
  <si>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</si>
  <si>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</si>
  <si>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</si>
  <si>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</si>
  <si>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</si>
  <si>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</si>
  <si>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</si>
  <si>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</si>
  <si>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</si>
  <si>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</si>
  <si>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</si>
  <si>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</si>
  <si>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</si>
  <si>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</si>
  <si>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</si>
  <si>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</si>
  <si>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</si>
  <si>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</si>
  <si>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</si>
  <si>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</si>
  <si>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</si>
  <si>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</si>
  <si>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</si>
  <si>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</si>
  <si>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</si>
  <si>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</si>
  <si>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</si>
  <si>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</si>
  <si>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</si>
  <si>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</si>
  <si>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</si>
  <si>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</si>
  <si>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</si>
  <si>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</si>
  <si>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</si>
  <si>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</si>
  <si>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</si>
  <si>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</si>
  <si>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</si>
  <si>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</si>
  <si>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</si>
  <si>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</si>
  <si>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</si>
  <si>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</si>
  <si>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</si>
  <si>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</si>
  <si>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</si>
  <si>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</si>
  <si>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</si>
  <si>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</si>
  <si>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</si>
  <si>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</si>
  <si>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</si>
  <si>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</si>
  <si>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</si>
  <si>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</si>
  <si>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</si>
  <si>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</si>
  <si>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</si>
  <si>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</si>
  <si>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</si>
  <si>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</si>
  <si>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</si>
  <si>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</si>
  <si>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</si>
  <si>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</si>
  <si>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</si>
  <si>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</si>
  <si>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</si>
  <si>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</si>
  <si>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</si>
  <si>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</si>
  <si>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</si>
  <si>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</si>
  <si>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</si>
  <si>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</si>
  <si>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</si>
  <si>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</si>
  <si>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</si>
  <si>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</si>
  <si>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</si>
  <si>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</si>
  <si>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</si>
  <si>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</si>
  <si>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</si>
  <si>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</si>
  <si>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</si>
  <si>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</si>
  <si>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</si>
  <si>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</si>
  <si>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</si>
  <si>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</si>
  <si>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</si>
  <si>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</si>
  <si>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</si>
  <si>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</si>
  <si>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</si>
  <si>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</si>
  <si>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</si>
  <si>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</si>
  <si>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</si>
  <si>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</si>
  <si>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</si>
  <si>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</si>
  <si>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</si>
  <si>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</si>
  <si>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</si>
  <si>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</si>
  <si>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</si>
  <si>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</si>
  <si>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</si>
  <si>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</si>
  <si>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</si>
  <si>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</si>
  <si>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</si>
  <si>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</si>
  <si>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</si>
  <si>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</si>
  <si>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</si>
  <si>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</si>
  <si>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</si>
  <si>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</si>
  <si>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</si>
  <si>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</si>
  <si>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</si>
  <si>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</si>
  <si>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</si>
  <si>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</si>
  <si>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</si>
  <si>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</si>
  <si>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</si>
  <si>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</si>
  <si>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</si>
  <si>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</si>
  <si>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</si>
  <si>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</si>
  <si>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</si>
  <si>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</si>
  <si>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</si>
  <si>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</si>
  <si>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</si>
  <si>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</si>
  <si>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</si>
  <si>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</si>
  <si>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</si>
  <si>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</si>
  <si>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</si>
  <si>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</si>
  <si>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</si>
  <si>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</si>
  <si>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</si>
  <si>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</si>
  <si>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</si>
  <si>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</si>
  <si>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</si>
  <si>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</si>
  <si>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</si>
  <si>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</si>
  <si>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</si>
  <si>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</si>
  <si>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</si>
  <si>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</si>
  <si>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</si>
  <si>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</si>
  <si>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</si>
  <si>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</si>
  <si>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</si>
  <si>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</si>
  <si>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</si>
  <si>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</si>
  <si>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</si>
  <si>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</si>
  <si>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</si>
  <si>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</si>
  <si>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</si>
  <si>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</si>
  <si>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</si>
  <si>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</si>
  <si>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</si>
  <si>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</si>
  <si>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</si>
  <si>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</si>
  <si>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</si>
  <si>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</si>
  <si>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</si>
  <si>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</si>
  <si>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</si>
  <si>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</si>
  <si>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</si>
  <si>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</si>
  <si>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</si>
  <si>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</si>
  <si>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</si>
  <si>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</si>
  <si>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</si>
  <si>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</si>
  <si>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</si>
  <si>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</si>
  <si>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</si>
  <si>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</si>
  <si>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</si>
  <si>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</si>
  <si>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</si>
  <si>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</si>
  <si>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</si>
  <si>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</si>
  <si>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</si>
  <si>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</si>
  <si>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</si>
  <si>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</si>
  <si>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</si>
  <si>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</si>
  <si>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</si>
  <si>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</si>
  <si>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</si>
  <si>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</si>
  <si>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</si>
  <si>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</si>
  <si>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</si>
  <si>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</si>
  <si>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</si>
  <si>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</si>
  <si>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</si>
  <si>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</si>
  <si>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</si>
  <si>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</si>
  <si>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</si>
  <si>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</si>
  <si>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</si>
  <si>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</si>
  <si>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</si>
  <si>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</si>
  <si>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</si>
  <si>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</si>
  <si>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</si>
  <si>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</si>
  <si>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</si>
  <si>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</si>
  <si>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</si>
  <si>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</si>
  <si>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</si>
  <si>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</si>
  <si>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</si>
  <si>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</si>
  <si>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</si>
  <si>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</si>
  <si>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</si>
  <si>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</si>
  <si>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</si>
  <si>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</si>
  <si>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</si>
  <si>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</si>
  <si>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</si>
  <si>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</si>
  <si>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</si>
  <si>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</si>
  <si>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</si>
  <si>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</si>
  <si>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</si>
  <si>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</si>
  <si>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</si>
  <si>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</si>
  <si>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</si>
  <si>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</si>
  <si>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</si>
  <si>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</si>
  <si>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</si>
  <si>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</si>
  <si>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</si>
  <si>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</si>
  <si>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</si>
  <si>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</si>
  <si>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</si>
  <si>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</si>
  <si>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</si>
  <si>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</si>
  <si>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</si>
  <si>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</si>
  <si>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</si>
  <si>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</si>
  <si>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</si>
  <si>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</si>
  <si>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</si>
  <si>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</si>
  <si>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</si>
  <si>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</si>
  <si>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</si>
  <si>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</si>
  <si>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</si>
  <si>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</si>
  <si>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</si>
  <si>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</si>
  <si>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</si>
  <si>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</si>
  <si>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</si>
  <si>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</si>
  <si>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</si>
  <si>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</si>
  <si>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</si>
  <si>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</si>
  <si>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</si>
  <si>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</si>
  <si>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</si>
  <si>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</si>
  <si>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</si>
  <si>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</si>
  <si>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</si>
  <si>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</si>
  <si>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</si>
  <si>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</si>
  <si>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</si>
  <si>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</si>
  <si>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</si>
  <si>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</si>
  <si>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</si>
  <si>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</si>
  <si>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</si>
  <si>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</si>
  <si>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</si>
  <si>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</si>
  <si>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</si>
  <si>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</si>
  <si>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</si>
  <si>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</si>
  <si>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</si>
  <si>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</si>
  <si>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</si>
  <si>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</si>
  <si>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</si>
  <si>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</si>
  <si>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</si>
  <si>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</si>
  <si>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</si>
  <si>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</si>
  <si>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</si>
  <si>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</si>
  <si>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</si>
  <si>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</si>
  <si>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</si>
  <si>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</si>
  <si>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</si>
  <si>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</si>
  <si>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</si>
  <si>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</si>
  <si>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</si>
  <si>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</si>
  <si>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</si>
  <si>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</si>
  <si>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</si>
  <si>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</si>
  <si>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</si>
  <si>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</si>
  <si>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</si>
  <si>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</si>
  <si>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</si>
  <si>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</si>
  <si>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</si>
  <si>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</si>
  <si>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</si>
  <si>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</si>
  <si>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</si>
  <si>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</si>
  <si>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</si>
  <si>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</si>
  <si>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</si>
  <si>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</si>
  <si>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</si>
  <si>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</si>
  <si>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</si>
  <si>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</si>
  <si>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</si>
  <si>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</si>
  <si>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</si>
  <si>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</si>
  <si>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</si>
  <si>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</si>
  <si>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</si>
  <si>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</si>
  <si>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</si>
  <si>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</si>
  <si>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</si>
  <si>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</si>
  <si>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</si>
  <si>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</si>
  <si>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</si>
  <si>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</si>
  <si>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</si>
  <si>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</si>
  <si>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</si>
  <si>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</si>
  <si>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</si>
  <si>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</si>
  <si>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</si>
  <si>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</si>
  <si>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</si>
  <si>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</si>
  <si>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</si>
  <si>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</si>
  <si>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</si>
  <si>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</si>
  <si>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</si>
  <si>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</si>
  <si>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</si>
  <si>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</si>
  <si>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</si>
  <si>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</si>
  <si>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</si>
  <si>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</si>
  <si>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</si>
  <si>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</si>
  <si>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</si>
  <si>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</si>
  <si>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</si>
  <si>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</si>
  <si>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</si>
  <si>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</si>
  <si>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</si>
  <si>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</si>
  <si>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</si>
  <si>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</si>
  <si>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</si>
  <si>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</si>
  <si>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</si>
  <si>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</si>
  <si>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</si>
  <si>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</si>
  <si>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</si>
  <si>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</si>
  <si>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</si>
  <si>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</si>
  <si>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</si>
  <si>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</si>
  <si>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</si>
  <si>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</si>
  <si>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</si>
  <si>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</si>
  <si>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</si>
  <si>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</si>
  <si>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</si>
  <si>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</si>
  <si>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</si>
  <si>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</si>
  <si>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</si>
  <si>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</si>
  <si>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</si>
  <si>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</si>
  <si>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</si>
  <si>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</si>
  <si>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</si>
  <si>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</si>
  <si>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</si>
  <si>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</si>
  <si>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</si>
  <si>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</si>
  <si>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</si>
  <si>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</si>
  <si>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</si>
  <si>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</si>
  <si>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</si>
  <si>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</si>
  <si>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</si>
  <si>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</si>
  <si>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</si>
  <si>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</si>
  <si>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</si>
  <si>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</si>
  <si>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</si>
  <si>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</si>
  <si>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</si>
  <si>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</si>
  <si>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</si>
  <si>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</si>
  <si>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</si>
  <si>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</si>
  <si>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</si>
  <si>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</si>
  <si>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</si>
  <si>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</si>
  <si>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</si>
  <si>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</si>
  <si>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</si>
  <si>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</si>
  <si>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</si>
  <si>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</si>
  <si>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</si>
  <si>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</si>
  <si>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</si>
  <si>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</si>
  <si>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</si>
  <si>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</si>
  <si>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</si>
  <si>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</si>
  <si>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</si>
  <si>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</si>
  <si>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</si>
  <si>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</si>
  <si>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</si>
  <si>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</si>
  <si>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</si>
  <si>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</si>
  <si>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</si>
  <si>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</si>
  <si>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</si>
  <si>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</si>
  <si>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</si>
  <si>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</si>
  <si>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</si>
  <si>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</si>
  <si>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</si>
  <si>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</si>
  <si>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</si>
  <si>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</si>
  <si>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</si>
  <si>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</si>
  <si>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</si>
  <si>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</si>
  <si>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</si>
  <si>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</si>
  <si>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</si>
  <si>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</si>
  <si>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</si>
  <si>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</si>
  <si>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</si>
  <si>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</si>
  <si>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</si>
  <si>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</si>
  <si>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</si>
  <si>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</si>
  <si>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</si>
  <si>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</si>
  <si>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</si>
  <si>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</si>
  <si>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</si>
  <si>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</si>
  <si>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</si>
  <si>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</si>
  <si>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</si>
  <si>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</si>
  <si>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</si>
  <si>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</si>
  <si>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</si>
  <si>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</si>
  <si>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</si>
  <si>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</si>
  <si>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</si>
  <si>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</si>
  <si>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</si>
  <si>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</si>
  <si>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</si>
  <si>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</si>
  <si>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</si>
  <si>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</si>
  <si>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</si>
  <si>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</si>
  <si>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</si>
  <si>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</si>
  <si>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</si>
  <si>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</si>
  <si>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</si>
  <si>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</si>
  <si>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</si>
  <si>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</si>
  <si>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</si>
  <si>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</si>
  <si>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</si>
  <si>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</si>
  <si>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</si>
  <si>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</si>
  <si>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</si>
  <si>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</si>
  <si>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</si>
  <si>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</si>
  <si>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</si>
  <si>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</si>
  <si>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</si>
  <si>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</si>
  <si>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</si>
  <si>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</si>
  <si>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</si>
  <si>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</si>
  <si>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</si>
  <si>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</si>
  <si>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</si>
  <si>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</si>
  <si>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</si>
  <si>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</si>
  <si>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</si>
  <si>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</si>
  <si>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</si>
  <si>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</si>
  <si>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</si>
  <si>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</si>
  <si>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</si>
  <si>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</si>
  <si>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</si>
  <si>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</si>
  <si>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</si>
  <si>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</si>
  <si>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</si>
  <si>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</si>
  <si>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</si>
  <si>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</si>
  <si>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</si>
  <si>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</si>
  <si>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</si>
  <si>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</si>
  <si>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</si>
  <si>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</si>
  <si>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</si>
  <si>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</si>
  <si>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</si>
  <si>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</si>
  <si>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</si>
  <si>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</si>
  <si>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</si>
  <si>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</si>
  <si>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</si>
  <si>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</si>
  <si>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</si>
  <si>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</si>
  <si>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</si>
  <si>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</si>
  <si>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</si>
  <si>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</si>
  <si>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</si>
  <si>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</si>
  <si>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</si>
  <si>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</si>
  <si>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</si>
  <si>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</si>
  <si>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</si>
  <si>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</si>
  <si>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</si>
  <si>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</si>
  <si>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</si>
  <si>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</si>
  <si>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</si>
  <si>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</si>
  <si>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</si>
  <si>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</si>
  <si>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</si>
  <si>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</si>
  <si>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</si>
  <si>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</si>
  <si>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</si>
  <si>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</si>
  <si>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</si>
  <si>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</si>
  <si>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</si>
  <si>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</si>
  <si>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</si>
  <si>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</si>
  <si>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</si>
  <si>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</si>
  <si>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</si>
  <si>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</si>
  <si>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</si>
  <si>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</si>
  <si>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</si>
  <si>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</si>
  <si>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</si>
  <si>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</si>
  <si>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</si>
  <si>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</si>
  <si>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</si>
  <si>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</si>
  <si>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</si>
  <si>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</si>
  <si>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</si>
  <si>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</si>
  <si>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</si>
  <si>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</si>
  <si>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</si>
  <si>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</si>
  <si>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</si>
  <si>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</si>
  <si>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</si>
  <si>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</si>
  <si>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</si>
  <si>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</si>
  <si>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</si>
  <si>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</si>
  <si>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</si>
  <si>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</si>
  <si>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</si>
  <si>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</si>
  <si>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</si>
  <si>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</si>
  <si>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</si>
  <si>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</si>
  <si>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</si>
  <si>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</si>
  <si>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</si>
  <si>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</si>
  <si>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</si>
  <si>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</si>
  <si>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</si>
  <si>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</si>
  <si>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</si>
  <si>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</si>
  <si>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</si>
  <si>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</si>
  <si>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</si>
  <si>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</si>
  <si>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</si>
  <si>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</si>
  <si>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</si>
  <si>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</si>
  <si>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</si>
  <si>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</si>
  <si>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</si>
  <si>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</si>
  <si>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</si>
  <si>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</si>
  <si>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</si>
  <si>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</si>
  <si>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</si>
  <si>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</si>
  <si>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</si>
  <si>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</si>
  <si>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</si>
  <si>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</si>
  <si>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</si>
  <si>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</si>
  <si>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</si>
  <si>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</si>
  <si>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</si>
  <si>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</si>
  <si>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</si>
  <si>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</si>
  <si>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</si>
  <si>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</si>
  <si>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</si>
  <si>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</si>
  <si>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</si>
  <si>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</si>
  <si>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</si>
  <si>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</si>
  <si>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</si>
  <si>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</si>
  <si>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</si>
  <si>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</si>
  <si>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</si>
  <si>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</si>
  <si>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</si>
  <si>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</si>
  <si>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</si>
  <si>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</si>
  <si>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</si>
  <si>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</si>
  <si>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</si>
  <si>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</si>
  <si>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</si>
  <si>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</si>
  <si>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</si>
  <si>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</si>
  <si>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</si>
  <si>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</si>
  <si>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</si>
  <si>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</si>
  <si>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</si>
  <si>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</si>
  <si>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</si>
  <si>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</si>
  <si>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</si>
  <si>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</si>
  <si>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</si>
  <si>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</si>
  <si>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</si>
  <si>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</si>
  <si>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</si>
  <si>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</si>
  <si>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</si>
  <si>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</si>
  <si>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</si>
  <si>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</si>
  <si>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</si>
  <si>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</si>
  <si>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</si>
  <si>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</si>
  <si>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</si>
  <si>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</si>
  <si>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</si>
  <si>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</si>
  <si>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</si>
  <si>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</si>
  <si>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</si>
  <si>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</si>
  <si>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</si>
  <si>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</si>
  <si>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</si>
  <si>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</si>
  <si>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</si>
  <si>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</si>
  <si>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</si>
  <si>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</si>
  <si>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</si>
  <si>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</si>
  <si>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</si>
  <si>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</si>
  <si>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</si>
  <si>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</si>
  <si>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</si>
  <si>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</si>
  <si>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</si>
  <si>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</si>
  <si>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</si>
  <si>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</si>
  <si>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</si>
  <si>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</si>
  <si>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</si>
  <si>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</si>
  <si>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</si>
  <si>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</si>
  <si>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</si>
  <si>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</si>
  <si>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</si>
  <si>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</si>
  <si>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</si>
  <si>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</si>
  <si>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</si>
  <si>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</si>
  <si>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</si>
  <si>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</si>
  <si>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</si>
  <si>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</si>
  <si>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</si>
  <si>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</si>
  <si>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</si>
  <si>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</si>
  <si>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</si>
  <si>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</si>
  <si>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</si>
  <si>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</si>
  <si>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</si>
  <si>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</si>
  <si>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</si>
  <si>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</si>
  <si>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</si>
  <si>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</si>
  <si>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</si>
  <si>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</si>
  <si>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</si>
  <si>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</si>
  <si>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</si>
  <si>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</si>
  <si>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</si>
  <si>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</si>
  <si>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</si>
  <si>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</si>
  <si>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</si>
  <si>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</si>
  <si>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</si>
  <si>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</si>
  <si>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</si>
  <si>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</si>
  <si>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</si>
  <si>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</si>
  <si>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</si>
  <si>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</si>
  <si>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</si>
  <si>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</si>
  <si>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</si>
  <si>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</si>
  <si>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</si>
  <si>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</si>
  <si>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</si>
  <si>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</si>
  <si>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</si>
  <si>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</si>
  <si>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</si>
  <si>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</si>
  <si>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</si>
  <si>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</si>
  <si>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</si>
  <si>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</si>
  <si>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</si>
  <si>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</si>
  <si>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</si>
  <si>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</si>
  <si>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</si>
  <si>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</si>
  <si>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</si>
  <si>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</si>
  <si>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</si>
  <si>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</si>
  <si>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</si>
  <si>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</si>
  <si>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</si>
  <si>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</si>
  <si>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</si>
  <si>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</si>
  <si>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</si>
  <si>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</si>
  <si>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</si>
  <si>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</si>
  <si>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</si>
  <si>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</si>
  <si>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</si>
  <si>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</si>
  <si>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</si>
  <si>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</si>
  <si>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</si>
  <si>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</si>
  <si>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</si>
  <si>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</si>
  <si>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</si>
  <si>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</si>
  <si>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</si>
  <si>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</si>
  <si>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</si>
  <si>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</si>
  <si>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</si>
  <si>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</si>
  <si>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</si>
  <si>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</si>
  <si>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</si>
  <si>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</si>
  <si>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</si>
  <si>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</si>
  <si>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</si>
  <si>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</si>
  <si>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</si>
  <si>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</si>
  <si>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</si>
  <si>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</si>
  <si>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</si>
  <si>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</si>
  <si>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</si>
  <si>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</si>
  <si>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</si>
  <si>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</si>
  <si>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</si>
  <si>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</si>
  <si>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</si>
  <si>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</si>
  <si>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</si>
  <si>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</si>
  <si>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</si>
  <si>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</si>
  <si>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</si>
  <si>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</si>
  <si>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</si>
  <si>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</si>
  <si>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</si>
  <si>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</si>
  <si>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</si>
  <si>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</si>
  <si>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</si>
  <si>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</si>
  <si>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</si>
  <si>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</si>
  <si>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</si>
  <si>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</si>
  <si>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</si>
  <si>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</si>
  <si>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</si>
  <si>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</si>
  <si>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</si>
  <si>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</si>
  <si>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</si>
  <si>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</si>
  <si>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</si>
  <si>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</si>
  <si>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</si>
  <si>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</si>
  <si>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</si>
  <si>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</si>
  <si>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</si>
  <si>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</si>
  <si>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</si>
  <si>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</si>
  <si>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</si>
  <si>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</si>
  <si>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</si>
  <si>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</si>
  <si>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</si>
  <si>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</si>
  <si>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</si>
  <si>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</si>
  <si>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</si>
  <si>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</si>
  <si>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</si>
  <si>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</si>
  <si>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</si>
  <si>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</si>
  <si>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</si>
  <si>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</si>
  <si>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</si>
  <si>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</si>
  <si>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</si>
  <si>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</si>
  <si>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</si>
  <si>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</si>
  <si>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</si>
  <si>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</si>
  <si>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</si>
  <si>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</si>
  <si>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</si>
  <si>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</si>
  <si>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</si>
  <si>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</si>
  <si>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</si>
  <si>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</si>
  <si>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</si>
  <si>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</si>
  <si>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</si>
  <si>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</si>
  <si>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</si>
  <si>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</si>
  <si>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</si>
  <si>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</si>
  <si>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</si>
  <si>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</si>
  <si>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</si>
  <si>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</si>
  <si>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</si>
  <si>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</si>
  <si>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</si>
  <si>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</si>
  <si>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</si>
  <si>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</si>
  <si>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</si>
  <si>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</si>
  <si>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</si>
  <si>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</si>
  <si>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</si>
  <si>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</si>
  <si>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</si>
  <si>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</si>
  <si>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</si>
  <si>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</si>
  <si>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</si>
  <si>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</si>
  <si>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</si>
  <si>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</si>
  <si>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</si>
  <si>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</si>
  <si>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</si>
  <si>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</si>
  <si>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</si>
  <si>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</si>
  <si>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</si>
  <si>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</si>
  <si>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</si>
  <si>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</si>
  <si>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</si>
  <si>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</si>
  <si>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</si>
  <si>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</si>
  <si>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</si>
  <si>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</si>
  <si>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</si>
  <si>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</si>
  <si>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</si>
  <si>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</si>
  <si>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</si>
  <si>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</si>
  <si>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</si>
  <si>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</si>
  <si>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</si>
  <si>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</si>
  <si>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</si>
  <si>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</si>
  <si>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</si>
  <si>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</si>
  <si>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</si>
  <si>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</si>
  <si>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</si>
  <si>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</si>
  <si>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</si>
  <si>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</si>
  <si>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</si>
  <si>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</si>
  <si>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</si>
  <si>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</si>
  <si>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</si>
  <si>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</si>
  <si>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</si>
  <si>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</si>
  <si>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</si>
  <si>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</si>
  <si>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</si>
  <si>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</si>
  <si>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</si>
  <si>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</si>
  <si>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</si>
  <si>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</si>
  <si>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</si>
  <si>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</si>
  <si>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</si>
  <si>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</si>
  <si>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</si>
  <si>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</si>
  <si>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</si>
  <si>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</si>
  <si>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</si>
  <si>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</si>
  <si>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</si>
  <si>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</si>
  <si>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</si>
  <si>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</si>
  <si>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</si>
  <si>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</si>
  <si>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</si>
  <si>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</si>
  <si>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</si>
  <si>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</si>
  <si>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</si>
  <si>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</si>
  <si>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</si>
  <si>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</si>
  <si>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</si>
  <si>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</si>
  <si>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</si>
  <si>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</si>
  <si>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</si>
  <si>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</si>
  <si>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</si>
  <si>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</si>
  <si>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</si>
  <si>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</si>
  <si>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</si>
  <si>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</si>
  <si>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</si>
  <si>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</si>
  <si>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</si>
  <si>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</si>
  <si>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</si>
  <si>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</si>
  <si>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</si>
  <si>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</si>
  <si>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</si>
  <si>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</si>
  <si>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</si>
  <si>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</si>
  <si>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</si>
  <si>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</si>
  <si>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</si>
  <si>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</si>
  <si>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</si>
  <si>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</si>
  <si>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</si>
  <si>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</si>
  <si>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</si>
  <si>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</si>
  <si>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</si>
  <si>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</si>
  <si>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</si>
  <si>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</si>
  <si>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</si>
  <si>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</si>
  <si>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</si>
  <si>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</si>
  <si>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</si>
  <si>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</si>
  <si>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</si>
  <si>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</si>
  <si>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</si>
  <si>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</si>
  <si>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</si>
  <si>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</si>
  <si>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</si>
  <si>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</si>
  <si>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</si>
  <si>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</si>
  <si>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</si>
  <si>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</si>
  <si>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</si>
  <si>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</si>
  <si>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</si>
  <si>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</si>
  <si>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</si>
  <si>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</si>
  <si>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</si>
  <si>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</si>
  <si>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</si>
  <si>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</si>
  <si>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</si>
  <si>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</si>
  <si>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</si>
  <si>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</si>
  <si>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</si>
  <si>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</si>
  <si>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</si>
  <si>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</si>
  <si>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</si>
  <si>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</si>
  <si>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</si>
  <si>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</si>
  <si>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</si>
  <si>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</si>
  <si>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</si>
  <si>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</si>
  <si>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</si>
  <si>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</si>
  <si>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</si>
  <si>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</si>
  <si>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</si>
  <si>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</si>
  <si>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</si>
  <si>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</si>
  <si>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</si>
  <si>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</si>
  <si>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</si>
  <si>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</si>
  <si>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</si>
  <si>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</si>
  <si>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</si>
  <si>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</si>
  <si>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</si>
  <si>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</si>
  <si>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</si>
  <si>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</si>
  <si>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</si>
  <si>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</si>
  <si>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</si>
  <si>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</si>
  <si>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</si>
  <si>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</si>
  <si>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</si>
  <si>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</si>
  <si>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</si>
  <si>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</si>
  <si>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</si>
  <si>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</si>
  <si>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</si>
  <si>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</si>
  <si>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</si>
  <si>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</si>
  <si>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</si>
  <si>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</si>
  <si>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</si>
  <si>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</si>
  <si>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</si>
  <si>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</si>
  <si>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</si>
  <si>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</si>
  <si>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</si>
  <si>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</si>
  <si>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</si>
  <si>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</si>
  <si>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</si>
  <si>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</si>
  <si>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</si>
  <si>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</si>
  <si>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</si>
  <si>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</si>
  <si>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</si>
  <si>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</si>
  <si>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</si>
  <si>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</si>
  <si>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</si>
  <si>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</si>
  <si>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</si>
  <si>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</si>
  <si>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</si>
  <si>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</si>
  <si>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</si>
  <si>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</si>
  <si>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</si>
  <si>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</si>
  <si>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</si>
  <si>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</si>
  <si>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</si>
  <si>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</si>
  <si>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</si>
  <si>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</si>
  <si>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</si>
  <si>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</si>
  <si>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</si>
  <si>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</si>
  <si>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</si>
  <si>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</si>
  <si>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</si>
  <si>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</si>
  <si>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</si>
  <si>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</si>
  <si>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</si>
  <si>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</si>
  <si>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</si>
  <si>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</si>
  <si>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</si>
  <si>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</si>
  <si>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</si>
  <si>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</si>
  <si>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</si>
  <si>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</si>
  <si>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</si>
  <si>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</si>
  <si>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</si>
  <si>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</si>
  <si>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</si>
  <si>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</si>
  <si>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</si>
  <si>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</si>
  <si>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</si>
  <si>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</si>
  <si>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</si>
  <si>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</si>
  <si>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</si>
  <si>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</si>
  <si>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</si>
  <si>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</si>
  <si>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</si>
  <si>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</si>
  <si>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</si>
  <si>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</si>
  <si>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</si>
  <si>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</si>
  <si>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</si>
  <si>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</si>
  <si>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</si>
  <si>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</si>
  <si>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</si>
  <si>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</si>
  <si>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</si>
  <si>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</si>
  <si>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</si>
  <si>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</si>
  <si>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</si>
  <si>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</si>
  <si>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</si>
  <si>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</si>
  <si>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</si>
  <si>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</si>
  <si>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</si>
  <si>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</si>
  <si>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</si>
  <si>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</si>
  <si>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</si>
  <si>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</si>
  <si>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</si>
  <si>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</si>
  <si>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</si>
  <si>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</si>
  <si>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</si>
  <si>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</si>
  <si>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</si>
  <si>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</si>
  <si>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</si>
  <si>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</si>
  <si>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</si>
  <si>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</si>
  <si>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</si>
  <si>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</si>
  <si>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</si>
  <si>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</si>
  <si>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</si>
  <si>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</si>
  <si>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</si>
  <si>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</si>
  <si>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</si>
  <si>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</si>
  <si>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</si>
  <si>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</si>
  <si>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</si>
  <si>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</si>
  <si>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</si>
  <si>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</si>
  <si>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</si>
  <si>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</si>
  <si>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</si>
  <si>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</si>
  <si>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</si>
  <si>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</si>
  <si>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</si>
  <si>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</si>
  <si>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</si>
  <si>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</si>
  <si>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</si>
  <si>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</si>
  <si>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</si>
  <si>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</si>
  <si>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</si>
  <si>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</si>
  <si>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</si>
  <si>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</si>
  <si>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</si>
  <si>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</si>
  <si>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</si>
  <si>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</si>
  <si>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</si>
  <si>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</si>
  <si>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</si>
  <si>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</si>
  <si>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</si>
  <si>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</si>
  <si>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</si>
  <si>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</si>
  <si>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</si>
  <si>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</si>
  <si>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</si>
  <si>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</si>
  <si>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</si>
  <si>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</si>
  <si>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</si>
  <si>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</si>
  <si>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</si>
  <si>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</si>
  <si>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</si>
  <si>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</si>
  <si>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</si>
  <si>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</si>
  <si>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</si>
  <si>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</si>
  <si>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</si>
  <si>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</si>
  <si>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</si>
  <si>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</si>
  <si>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</si>
  <si>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</si>
  <si>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</si>
  <si>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</si>
  <si>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</si>
  <si>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</si>
  <si>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</si>
  <si>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</si>
  <si>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</si>
  <si>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</si>
  <si>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</si>
  <si>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</si>
  <si>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</si>
  <si>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</si>
  <si>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</si>
  <si>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</si>
  <si>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</si>
  <si>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</si>
  <si>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</si>
  <si>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</si>
  <si>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</si>
  <si>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</si>
  <si>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</si>
  <si>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</si>
  <si>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</si>
  <si>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</si>
  <si>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</si>
  <si>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</si>
  <si>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</si>
  <si>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</si>
  <si>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</si>
  <si>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</si>
  <si>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</si>
  <si>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</si>
  <si>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</si>
  <si>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</si>
  <si>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</si>
  <si>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</si>
  <si>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</si>
  <si>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</si>
  <si>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</si>
  <si>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</si>
  <si>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</si>
  <si>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</si>
  <si>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</si>
  <si>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</si>
  <si>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</si>
  <si>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</si>
  <si>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</si>
  <si>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</si>
  <si>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</si>
  <si>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</si>
  <si>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</si>
  <si>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</si>
  <si>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</si>
  <si>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</si>
  <si>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</si>
  <si>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</si>
  <si>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</si>
  <si>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</si>
  <si>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</si>
  <si>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</si>
  <si>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</si>
  <si>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</si>
  <si>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</si>
  <si>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</si>
  <si>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</si>
  <si>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</si>
  <si>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</si>
  <si>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</si>
  <si>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</si>
  <si>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</si>
  <si>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</si>
  <si>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</si>
  <si>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</si>
  <si>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</si>
  <si>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</si>
  <si>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</si>
  <si>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</si>
  <si>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</si>
  <si>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</si>
  <si>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</si>
  <si>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</si>
  <si>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</si>
  <si>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</si>
  <si>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</si>
  <si>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</si>
  <si>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</si>
  <si>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</si>
  <si>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</si>
  <si>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</si>
  <si>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</si>
  <si>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</si>
  <si>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</si>
  <si>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</si>
  <si>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</si>
  <si>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</si>
  <si>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</si>
  <si>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</si>
  <si>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</si>
  <si>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</si>
  <si>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</si>
  <si>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</si>
  <si>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</si>
  <si>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</si>
  <si>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</si>
  <si>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</si>
  <si>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</si>
  <si>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</si>
  <si>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</si>
  <si>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</si>
  <si>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</si>
  <si>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</si>
  <si>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</si>
  <si>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</si>
  <si>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</si>
  <si>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</si>
  <si>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</si>
  <si>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</si>
  <si>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</si>
  <si>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</si>
  <si>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</si>
  <si>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</si>
  <si>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</si>
  <si>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</si>
  <si>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</si>
  <si>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</si>
  <si>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</si>
  <si>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</si>
  <si>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</si>
  <si>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</si>
  <si>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</si>
  <si>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</si>
  <si>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</si>
  <si>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</si>
  <si>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</si>
  <si>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</si>
  <si>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</si>
  <si>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</si>
  <si>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</si>
  <si>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</si>
  <si>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</si>
  <si>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</si>
  <si>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</si>
  <si>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</si>
  <si>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</si>
  <si>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</si>
  <si>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</si>
  <si>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</si>
  <si>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</si>
  <si>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</si>
  <si>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</si>
  <si>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</si>
  <si>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</si>
  <si>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</si>
  <si>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</si>
  <si>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</si>
  <si>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</si>
  <si>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</si>
  <si>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</si>
  <si>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</si>
  <si>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</si>
  <si>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</si>
  <si>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</si>
  <si>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</si>
  <si>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</si>
  <si>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</si>
  <si>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</si>
  <si>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</si>
  <si>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</si>
  <si>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</si>
  <si>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</si>
  <si>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</si>
  <si>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</si>
  <si>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</si>
  <si>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</si>
  <si>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</si>
  <si>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</si>
  <si>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</si>
  <si>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</si>
  <si>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</si>
  <si>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</si>
  <si>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</si>
  <si>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</si>
  <si>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</si>
  <si>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</si>
  <si>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</si>
  <si>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</si>
  <si>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</si>
  <si>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</si>
  <si>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</si>
  <si>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</si>
  <si>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</si>
  <si>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</si>
  <si>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</si>
  <si>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</si>
  <si>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</si>
  <si>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</si>
  <si>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</si>
  <si>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</si>
  <si>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</si>
  <si>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</si>
  <si>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</si>
  <si>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</si>
  <si>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</si>
  <si>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</si>
  <si>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</si>
  <si>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</si>
  <si>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</si>
  <si>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</si>
  <si>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</si>
  <si>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</si>
  <si>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</si>
  <si>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</si>
  <si>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</si>
  <si>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</si>
  <si>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</si>
  <si>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</si>
  <si>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</si>
  <si>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</si>
  <si>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</si>
  <si>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</si>
  <si>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</si>
  <si>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</si>
  <si>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</si>
  <si>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</si>
  <si>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</si>
  <si>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</si>
  <si>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</si>
  <si>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</si>
  <si>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</si>
  <si>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</si>
  <si>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</si>
  <si>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</si>
  <si>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</si>
  <si>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</si>
  <si>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</si>
  <si>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</si>
  <si>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</si>
  <si>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</si>
  <si>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</si>
  <si>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</si>
  <si>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</si>
  <si>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</si>
  <si>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</si>
  <si>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</si>
  <si>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</si>
  <si>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</si>
  <si>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</si>
  <si>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</si>
  <si>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</si>
  <si>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</si>
  <si>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</si>
  <si>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</si>
  <si>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</si>
  <si>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</si>
  <si>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</si>
  <si>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</si>
  <si>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</si>
  <si>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</si>
  <si>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</si>
  <si>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</si>
  <si>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</si>
  <si>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</si>
  <si>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</si>
  <si>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</si>
  <si>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</si>
  <si>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</si>
  <si>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</si>
  <si>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</si>
  <si>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</si>
  <si>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</si>
  <si>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</si>
  <si>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</si>
  <si>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</si>
  <si>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</si>
  <si>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</si>
  <si>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</si>
  <si>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</si>
  <si>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</si>
  <si>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</si>
  <si>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</si>
  <si>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</si>
  <si>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</si>
  <si>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</si>
  <si>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</si>
  <si>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</si>
  <si>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</si>
  <si>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</si>
  <si>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</si>
  <si>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</si>
  <si>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</si>
  <si>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</si>
  <si>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</si>
  <si>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</si>
  <si>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</si>
  <si>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</si>
  <si>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</si>
  <si>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</si>
  <si>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</si>
  <si>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</si>
  <si>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</si>
  <si>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</si>
  <si>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</si>
  <si>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</si>
  <si>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</si>
  <si>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</si>
  <si>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</si>
  <si>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</si>
  <si>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</si>
  <si>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</si>
  <si>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</si>
  <si>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</si>
  <si>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</si>
  <si>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</si>
  <si>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</si>
  <si>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</si>
  <si>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</si>
  <si>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</si>
  <si>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</si>
  <si>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</si>
  <si>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</si>
  <si>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</si>
  <si>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</si>
  <si>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</si>
  <si>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</si>
  <si>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</si>
  <si>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</si>
  <si>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</si>
  <si>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</si>
  <si>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</si>
  <si>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</si>
  <si>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</si>
  <si>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</si>
  <si>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</si>
  <si>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</si>
  <si>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</si>
  <si>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</si>
  <si>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</si>
  <si>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</si>
  <si>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</si>
  <si>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</si>
  <si>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</si>
  <si>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</si>
  <si>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</si>
  <si>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</si>
  <si>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</si>
  <si>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</si>
  <si>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</si>
  <si>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</si>
  <si>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</si>
  <si>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</si>
  <si>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</si>
  <si>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</si>
  <si>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</si>
  <si>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</si>
  <si>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</si>
  <si>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</si>
  <si>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</si>
  <si>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</si>
  <si>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</si>
  <si>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</si>
  <si>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</si>
  <si>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</si>
  <si>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</si>
  <si>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</si>
  <si>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</si>
  <si>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</si>
  <si>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</si>
  <si>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</si>
  <si>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</si>
  <si>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</si>
  <si>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</si>
  <si>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</si>
  <si>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</si>
  <si>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</si>
  <si>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</si>
  <si>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</si>
  <si>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</si>
  <si>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</si>
  <si>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</si>
  <si>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</si>
  <si>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</si>
  <si>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</si>
  <si>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</si>
  <si>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</si>
  <si>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</si>
  <si>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</si>
  <si>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</si>
  <si>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</si>
  <si>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</si>
  <si>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</si>
  <si>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</si>
  <si>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</si>
  <si>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</si>
  <si>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</si>
  <si>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</si>
  <si>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</si>
  <si>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</si>
  <si>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</si>
  <si>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</si>
  <si>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</si>
  <si>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</si>
  <si>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</si>
  <si>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</si>
  <si>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</si>
  <si>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</si>
  <si>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</si>
  <si>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</si>
  <si>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</si>
  <si>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</si>
  <si>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</si>
  <si>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</si>
  <si>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</si>
  <si>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</si>
  <si>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</si>
  <si>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</si>
  <si>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</si>
  <si>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</si>
  <si>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</si>
  <si>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</si>
  <si>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</si>
  <si>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</si>
  <si>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</si>
  <si>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</si>
  <si>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</si>
  <si>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</si>
  <si>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</si>
  <si>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</si>
  <si>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</si>
  <si>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</si>
  <si>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</si>
  <si>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</si>
  <si>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</si>
  <si>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</si>
  <si>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</si>
  <si>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</si>
  <si>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</si>
  <si>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</si>
  <si>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</si>
  <si>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</si>
  <si>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</si>
  <si>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</si>
  <si>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</si>
  <si>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</si>
  <si>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</si>
  <si>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</si>
  <si>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</si>
  <si>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</si>
  <si>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</si>
  <si>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</si>
  <si>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</si>
  <si>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</si>
  <si>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</si>
  <si>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</si>
  <si>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</si>
  <si>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</si>
  <si>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</si>
  <si>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</si>
  <si>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</si>
  <si>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</si>
  <si>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</si>
  <si>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</si>
  <si>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</si>
  <si>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</si>
  <si>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</si>
  <si>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</si>
  <si>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</si>
  <si>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</si>
  <si>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</si>
  <si>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</si>
  <si>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</si>
  <si>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</si>
  <si>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</si>
  <si>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</si>
  <si>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</si>
  <si>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</si>
  <si>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</si>
  <si>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</si>
  <si>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</si>
  <si>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</si>
  <si>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</si>
  <si>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</si>
  <si>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</si>
  <si>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</si>
  <si>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</si>
  <si>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</si>
  <si>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</si>
  <si>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</si>
  <si>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</si>
  <si>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</si>
  <si>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</si>
  <si>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</si>
  <si>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</si>
  <si>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</si>
  <si>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</si>
  <si>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</si>
  <si>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</si>
  <si>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</si>
  <si>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</si>
  <si>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</si>
  <si>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</si>
  <si>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</si>
  <si>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</si>
  <si>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</si>
  <si>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</si>
  <si>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</si>
  <si>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</si>
  <si>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</si>
  <si>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</si>
  <si>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</si>
  <si>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</si>
  <si>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</si>
  <si>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</si>
  <si>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</si>
  <si>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</si>
  <si>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</si>
  <si>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</si>
  <si>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</si>
  <si>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</si>
  <si>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</si>
  <si>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</si>
  <si>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</si>
  <si>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</si>
  <si>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</si>
  <si>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</si>
  <si>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</si>
  <si>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</si>
  <si>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</si>
  <si>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</si>
  <si>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</si>
  <si>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</si>
  <si>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</si>
  <si>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</si>
  <si>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</si>
  <si>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</si>
  <si>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</si>
  <si>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</si>
  <si>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</si>
  <si>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</si>
  <si>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</si>
  <si>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</si>
  <si>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</si>
  <si>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</si>
  <si>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</si>
  <si>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</si>
  <si>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</si>
  <si>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</si>
  <si>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</si>
  <si>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</si>
  <si>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</si>
  <si>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</si>
  <si>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</si>
  <si>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</si>
  <si>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</si>
  <si>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</si>
  <si>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</si>
  <si>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</si>
  <si>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</si>
  <si>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</si>
  <si>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</si>
  <si>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</si>
  <si>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</si>
  <si>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</si>
  <si>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</si>
  <si>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</si>
  <si>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</si>
  <si>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</si>
  <si>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</si>
  <si>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</si>
  <si>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</si>
  <si>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</si>
  <si>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</si>
  <si>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</si>
  <si>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</si>
  <si>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</si>
  <si>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</si>
  <si>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</si>
  <si>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</si>
  <si>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</si>
  <si>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</si>
  <si>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</si>
  <si>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</si>
  <si>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</si>
  <si>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</si>
  <si>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</si>
  <si>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</si>
  <si>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</si>
  <si>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</si>
  <si>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</si>
  <si>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</si>
  <si>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</si>
  <si>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</si>
  <si>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</si>
  <si>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</si>
  <si>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</si>
  <si>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</si>
  <si>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</si>
  <si>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</si>
  <si>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</si>
  <si>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</si>
  <si>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</si>
  <si>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</si>
  <si>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</si>
  <si>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</si>
  <si>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</si>
  <si>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</si>
  <si>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</si>
  <si>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</si>
  <si>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</si>
  <si>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</si>
  <si>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</si>
  <si>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</si>
  <si>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</si>
  <si>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</si>
  <si>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</si>
  <si>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</si>
  <si>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</si>
  <si>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</si>
  <si>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</si>
  <si>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</si>
  <si>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</si>
  <si>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</si>
  <si>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</si>
  <si>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</si>
  <si>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</si>
  <si>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</si>
  <si>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</si>
  <si>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</si>
  <si>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</si>
  <si>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</si>
  <si>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</si>
  <si>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</si>
  <si>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</si>
  <si>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</si>
  <si>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</si>
  <si>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</si>
  <si>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</si>
  <si>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</si>
  <si>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</si>
  <si>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</si>
  <si>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</si>
  <si>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</si>
  <si>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</si>
  <si>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</si>
  <si>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</si>
  <si>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</si>
  <si>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</si>
  <si>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</si>
  <si>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</si>
  <si>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</si>
  <si>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</si>
  <si>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</si>
  <si>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</si>
  <si>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</si>
  <si>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</si>
  <si>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</si>
  <si>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</si>
  <si>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</si>
  <si>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</si>
  <si>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</si>
  <si>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</si>
  <si>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</si>
  <si>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</si>
  <si>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</si>
  <si>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</si>
  <si>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</si>
  <si>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</si>
  <si>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</si>
  <si>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</si>
  <si>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</si>
  <si>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</si>
  <si>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</si>
  <si>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</si>
  <si>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</si>
  <si>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</si>
  <si>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</si>
  <si>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</si>
  <si>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</si>
  <si>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</si>
  <si>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</si>
  <si>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</si>
  <si>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</si>
  <si>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</si>
  <si>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</si>
  <si>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</si>
  <si>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</si>
  <si>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</si>
  <si>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</si>
  <si>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</si>
  <si>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</si>
  <si>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</si>
  <si>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</si>
  <si>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</si>
  <si>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</si>
  <si>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</si>
  <si>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</si>
  <si>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</si>
  <si>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</si>
  <si>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</si>
  <si>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</si>
  <si>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</si>
  <si>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</si>
  <si>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</si>
  <si>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</si>
  <si>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</si>
  <si>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</si>
  <si>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</si>
  <si>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</si>
  <si>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</si>
  <si>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</si>
  <si>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</si>
  <si>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</si>
  <si>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</si>
  <si>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</si>
  <si>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</si>
  <si>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</si>
  <si>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</si>
  <si>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</si>
  <si>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</si>
  <si>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</si>
  <si>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</si>
  <si>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</si>
  <si>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</si>
  <si>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</si>
  <si>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</si>
  <si>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</si>
  <si>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</si>
  <si>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</si>
  <si>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</si>
  <si>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</si>
  <si>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</si>
  <si>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</si>
  <si>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</si>
  <si>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</si>
  <si>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</si>
  <si>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</si>
  <si>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</si>
  <si>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</si>
  <si>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</si>
  <si>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</si>
  <si>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</si>
  <si>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</si>
  <si>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</si>
  <si>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</si>
  <si>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</si>
  <si>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</si>
  <si>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</si>
  <si>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</si>
  <si>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</si>
  <si>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</si>
  <si>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</si>
  <si>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</si>
  <si>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</si>
  <si>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</si>
  <si>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</si>
  <si>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</si>
  <si>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</si>
  <si>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</si>
  <si>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</si>
  <si>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</si>
  <si>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</si>
  <si>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</si>
  <si>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</si>
  <si>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</si>
  <si>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</si>
  <si>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</si>
  <si>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</si>
  <si>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</si>
  <si>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</si>
  <si>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</si>
  <si>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</si>
  <si>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</si>
  <si>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</si>
  <si>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</si>
  <si>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</si>
  <si>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</si>
  <si>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</si>
  <si>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</si>
  <si>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</si>
  <si>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</si>
  <si>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</si>
  <si>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</si>
  <si>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</si>
  <si>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</si>
  <si>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</si>
  <si>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</si>
  <si>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</si>
  <si>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</si>
  <si>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</si>
  <si>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</si>
  <si>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</si>
  <si>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</si>
  <si>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</si>
  <si>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</si>
  <si>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</si>
  <si>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</si>
  <si>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</si>
  <si>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</si>
  <si>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</si>
  <si>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</si>
  <si>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</si>
  <si>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</si>
  <si>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</si>
  <si>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</si>
  <si>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</si>
  <si>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</si>
  <si>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</si>
  <si>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</si>
  <si>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</si>
  <si>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</si>
  <si>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</si>
  <si>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</si>
  <si>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</si>
  <si>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</si>
  <si>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</si>
  <si>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</si>
  <si>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</si>
  <si>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</si>
  <si>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</si>
  <si>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</si>
  <si>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</si>
  <si>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</si>
  <si>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</si>
  <si>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</si>
  <si>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</si>
  <si>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</si>
  <si>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</si>
  <si>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</si>
  <si>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</si>
  <si>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</si>
  <si>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</si>
  <si>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</si>
  <si>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</si>
  <si>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</si>
  <si>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</si>
  <si>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</si>
  <si>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</si>
  <si>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</si>
  <si>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</si>
  <si>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</si>
  <si>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</si>
  <si>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</si>
  <si>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</si>
  <si>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</si>
  <si>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</si>
  <si>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</si>
  <si>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</si>
  <si>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</si>
  <si>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</si>
  <si>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</si>
  <si>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</si>
  <si>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</si>
  <si>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</si>
  <si>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</si>
  <si>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</si>
  <si>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</si>
  <si>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</si>
  <si>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</si>
  <si>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</si>
  <si>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</si>
  <si>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</si>
  <si>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</si>
  <si>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</si>
  <si>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</si>
  <si>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</si>
  <si>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</si>
  <si>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</si>
  <si>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</si>
  <si>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</si>
  <si>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</si>
  <si>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</si>
  <si>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</si>
  <si>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</si>
  <si>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</si>
  <si>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</si>
  <si>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</si>
  <si>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</si>
  <si>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</si>
  <si>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</si>
  <si>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</si>
  <si>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</si>
  <si>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</si>
  <si>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</si>
  <si>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</si>
  <si>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</si>
  <si>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</si>
  <si>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</si>
  <si>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</si>
  <si>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</si>
  <si>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</si>
  <si>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</si>
  <si>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</si>
  <si>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</si>
  <si>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</si>
  <si>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</si>
  <si>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</si>
  <si>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</si>
  <si>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</si>
  <si>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</si>
  <si>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</si>
  <si>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</si>
  <si>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</si>
  <si>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</si>
  <si>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</si>
  <si>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</si>
  <si>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</si>
  <si>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</si>
  <si>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</si>
  <si>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</si>
  <si>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</si>
  <si>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</si>
  <si>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</si>
  <si>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</si>
  <si>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</si>
  <si>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</si>
  <si>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</si>
  <si>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</si>
  <si>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</si>
  <si>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</si>
  <si>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</si>
  <si>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</si>
  <si>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</si>
  <si>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</si>
  <si>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</si>
  <si>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</si>
  <si>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</si>
  <si>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</si>
  <si>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</si>
  <si>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</si>
  <si>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</si>
  <si>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</si>
  <si>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</si>
  <si>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</si>
  <si>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</si>
  <si>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</si>
  <si>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</si>
  <si>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</si>
  <si>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</si>
  <si>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</si>
  <si>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</si>
  <si>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</si>
  <si>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</si>
  <si>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</si>
  <si>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</si>
  <si>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</si>
  <si>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</si>
  <si>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</si>
  <si>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</si>
  <si>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</si>
  <si>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</si>
  <si>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</si>
  <si>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</si>
  <si>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</si>
  <si>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</si>
  <si>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</si>
  <si>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</si>
  <si>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</si>
  <si>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</si>
  <si>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</si>
  <si>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</si>
  <si>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</si>
  <si>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</si>
  <si>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</si>
  <si>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</si>
  <si>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</si>
  <si>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</si>
  <si>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</si>
  <si>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</si>
  <si>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</si>
  <si>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</si>
  <si>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</si>
  <si>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</si>
  <si>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</si>
  <si>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</si>
  <si>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</si>
  <si>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</si>
  <si>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</si>
  <si>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</si>
  <si>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</si>
  <si>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</si>
  <si>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</si>
  <si>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</si>
  <si>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</si>
  <si>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</si>
  <si>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</si>
  <si>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</si>
  <si>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</si>
  <si>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</si>
  <si>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</si>
  <si>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</si>
  <si>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</si>
  <si>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</si>
  <si>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</si>
  <si>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</si>
  <si>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</si>
  <si>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</si>
  <si>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</si>
  <si>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</si>
  <si>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</si>
  <si>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</si>
  <si>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</si>
  <si>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</si>
  <si>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</si>
  <si>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</si>
  <si>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</si>
  <si>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</si>
  <si>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</si>
  <si>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</si>
  <si>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</si>
  <si>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</si>
  <si>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</si>
  <si>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</si>
  <si>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</si>
  <si>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</si>
  <si>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</si>
  <si>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</si>
  <si>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</si>
  <si>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</si>
  <si>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</si>
  <si>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</si>
  <si>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</si>
  <si>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</si>
  <si>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</si>
  <si>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</si>
  <si>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</si>
  <si>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</si>
  <si>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</si>
  <si>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</si>
  <si>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</si>
  <si>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</si>
  <si>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</si>
  <si>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</si>
  <si>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</si>
  <si>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</si>
  <si>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</si>
  <si>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</si>
  <si>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</si>
  <si>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</si>
  <si>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</si>
  <si>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</si>
  <si>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</si>
  <si>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</si>
  <si>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</si>
  <si>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</si>
  <si>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</si>
  <si>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</si>
  <si>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</si>
  <si>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</si>
  <si>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</si>
  <si>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</si>
  <si>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</si>
  <si>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</si>
  <si>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</si>
  <si>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</si>
  <si>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</si>
  <si>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</si>
  <si>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</si>
  <si>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</si>
  <si>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</si>
  <si>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</si>
  <si>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</si>
  <si>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</si>
  <si>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</si>
  <si>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</si>
  <si>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</si>
  <si>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</si>
  <si>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</si>
  <si>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</si>
  <si>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</si>
  <si>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</si>
  <si>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</si>
  <si>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</si>
  <si>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</si>
  <si>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</si>
  <si>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</si>
  <si>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</si>
  <si>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</si>
  <si>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</si>
  <si>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</si>
  <si>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</si>
  <si>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</si>
  <si>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</si>
  <si>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</si>
  <si>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</si>
  <si>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</si>
  <si>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</si>
  <si>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</si>
  <si>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</si>
  <si>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</si>
  <si>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</si>
  <si>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</si>
  <si>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</si>
  <si>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</si>
  <si>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</si>
  <si>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</si>
  <si>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</si>
  <si>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</si>
  <si>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</si>
  <si>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</si>
  <si>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</si>
  <si>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</si>
  <si>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</si>
  <si>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</si>
  <si>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</si>
  <si>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</si>
  <si>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</si>
  <si>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</si>
  <si>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</si>
  <si>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</si>
  <si>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</si>
  <si>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</si>
  <si>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</si>
  <si>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</si>
  <si>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</si>
  <si>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</si>
  <si>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</si>
  <si>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</si>
  <si>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</si>
  <si>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</si>
  <si>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</si>
  <si>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</si>
  <si>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</si>
  <si>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</si>
  <si>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</si>
  <si>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</si>
  <si>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</si>
  <si>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</si>
  <si>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</si>
  <si>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</si>
  <si>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</si>
  <si>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</si>
  <si>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</si>
  <si>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</si>
  <si>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</si>
  <si>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</si>
  <si>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</si>
  <si>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</si>
  <si>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</si>
  <si>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</si>
  <si>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</si>
  <si>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</si>
  <si>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</si>
  <si>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</si>
  <si>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</si>
  <si>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</si>
  <si>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</si>
  <si>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</si>
  <si>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</si>
  <si>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</si>
  <si>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</si>
  <si>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</si>
  <si>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</si>
  <si>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</si>
  <si>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</si>
  <si>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</si>
  <si>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</si>
  <si>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</si>
  <si>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</si>
  <si>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</si>
  <si>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</si>
  <si>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</si>
  <si>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</si>
  <si>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</si>
  <si>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</si>
  <si>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</si>
  <si>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</si>
  <si>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</si>
  <si>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</si>
  <si>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</si>
  <si>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</si>
  <si>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</si>
  <si>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</si>
  <si>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</si>
  <si>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</si>
  <si>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</si>
  <si>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</si>
  <si>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</si>
  <si>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</si>
  <si>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</si>
  <si>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</si>
  <si>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</si>
  <si>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</si>
  <si>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</si>
  <si>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</si>
  <si>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</si>
  <si>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</si>
  <si>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</si>
  <si>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</si>
  <si>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</si>
  <si>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</si>
  <si>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</si>
  <si>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</si>
  <si>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</si>
  <si>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</si>
  <si>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</si>
  <si>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</si>
  <si>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</si>
  <si>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</si>
  <si>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</si>
  <si>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</si>
  <si>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</si>
  <si>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</si>
  <si>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</si>
  <si>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</si>
  <si>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</si>
  <si>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</si>
  <si>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</si>
  <si>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</si>
  <si>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</si>
  <si>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</si>
  <si>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</si>
  <si>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</si>
  <si>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</si>
  <si>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</si>
  <si>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</si>
  <si>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</si>
  <si>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</si>
  <si>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</si>
  <si>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</si>
  <si>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</si>
  <si>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</si>
  <si>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</si>
  <si>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</si>
  <si>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</si>
  <si>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</si>
  <si>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</si>
  <si>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</si>
  <si>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</si>
  <si>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</si>
  <si>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</si>
  <si>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</si>
  <si>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</si>
  <si>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</si>
  <si>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</si>
  <si>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</si>
  <si>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</si>
  <si>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</si>
  <si>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</si>
  <si>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</si>
  <si>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</si>
  <si>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</si>
  <si>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</si>
  <si>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</si>
  <si>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</si>
  <si>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</si>
  <si>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</si>
  <si>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</si>
  <si>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</si>
  <si>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</si>
  <si>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</si>
  <si>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</si>
  <si>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</si>
  <si>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</si>
  <si>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</si>
  <si>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</si>
  <si>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</si>
  <si>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</si>
  <si>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</si>
  <si>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</si>
  <si>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</si>
  <si>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</si>
  <si>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</si>
  <si>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</si>
  <si>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</si>
  <si>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</si>
  <si>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</si>
  <si>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</si>
  <si>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</si>
  <si>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</si>
  <si>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</si>
  <si>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</si>
  <si>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</si>
  <si>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</si>
  <si>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</si>
  <si>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</si>
  <si>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</si>
  <si>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</si>
  <si>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</si>
  <si>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</si>
  <si>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</si>
  <si>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</si>
  <si>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</si>
  <si>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</si>
  <si>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</si>
  <si>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</si>
  <si>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</si>
  <si>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</si>
  <si>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</si>
  <si>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</si>
  <si>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</si>
  <si>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</si>
  <si>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</si>
  <si>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</si>
  <si>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</si>
  <si>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</si>
  <si>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</si>
  <si>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</si>
  <si>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</si>
  <si>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</si>
  <si>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</si>
  <si>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</si>
  <si>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</si>
  <si>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</si>
  <si>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</si>
  <si>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</si>
  <si>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</si>
  <si>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</si>
  <si>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</si>
  <si>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</si>
  <si>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</si>
  <si>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</si>
  <si>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</si>
  <si>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</si>
  <si>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</si>
  <si>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</si>
  <si>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</si>
  <si>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</si>
  <si>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</si>
  <si>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</si>
  <si>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</si>
  <si>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</si>
  <si>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</si>
  <si>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</si>
  <si>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</si>
  <si>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</si>
  <si>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</si>
  <si>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</si>
  <si>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</si>
  <si>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</si>
  <si>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</si>
  <si>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</si>
  <si>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</si>
  <si>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</si>
  <si>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</si>
  <si>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</si>
  <si>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</si>
  <si>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</si>
  <si>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</si>
  <si>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</si>
  <si>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</si>
  <si>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</si>
  <si>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</si>
  <si>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</si>
  <si>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</si>
  <si>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</si>
  <si>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</si>
  <si>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</si>
  <si>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</si>
  <si>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</si>
  <si>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</si>
  <si>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</si>
  <si>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</si>
  <si>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</si>
  <si>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</si>
  <si>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</si>
  <si>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</si>
  <si>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</si>
  <si>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</si>
  <si>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</si>
  <si>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</si>
  <si>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</si>
  <si>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</si>
  <si>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</si>
  <si>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</si>
  <si>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</si>
  <si>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</si>
  <si>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</si>
  <si>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</si>
  <si>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</si>
  <si>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</si>
  <si>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</si>
  <si>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</si>
  <si>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</si>
  <si>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</si>
  <si>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</si>
  <si>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</si>
  <si>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</si>
  <si>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</si>
  <si>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</si>
  <si>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</si>
  <si>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</si>
  <si>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</si>
  <si>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</si>
  <si>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</si>
  <si>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</si>
  <si>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</si>
  <si>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</si>
  <si>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</si>
  <si>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</si>
  <si>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</si>
  <si>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</si>
  <si>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</si>
  <si>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</si>
  <si>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</si>
  <si>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</si>
  <si>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</si>
  <si>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</si>
  <si>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</si>
  <si>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</si>
  <si>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</si>
  <si>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</si>
  <si>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</si>
  <si>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</si>
  <si>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</si>
  <si>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</si>
  <si>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</si>
  <si>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</si>
  <si>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</si>
  <si>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</si>
  <si>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</si>
  <si>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</si>
  <si>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</si>
  <si>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</si>
  <si>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</si>
  <si>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</si>
  <si>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</si>
  <si>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</si>
  <si>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</si>
  <si>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</si>
  <si>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</si>
  <si>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</si>
  <si>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</si>
  <si>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</si>
  <si>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</si>
  <si>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</si>
  <si>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</si>
  <si>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</si>
  <si>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</si>
  <si>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</si>
  <si>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</si>
  <si>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</si>
  <si>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</si>
  <si>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</si>
  <si>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</si>
  <si>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</si>
  <si>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</si>
  <si>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</si>
  <si>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</si>
  <si>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</si>
  <si>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</si>
  <si>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</si>
  <si>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</si>
  <si>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</si>
  <si>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</si>
  <si>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</si>
  <si>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</si>
  <si>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</si>
  <si>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</si>
  <si>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</si>
  <si>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</si>
  <si>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</si>
  <si>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</si>
  <si>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</si>
  <si>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</si>
  <si>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</si>
  <si>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</si>
  <si>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</si>
  <si>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</si>
  <si>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</si>
  <si>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</si>
  <si>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</si>
  <si>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</si>
  <si>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</si>
  <si>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</si>
  <si>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</si>
  <si>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</si>
  <si>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</si>
  <si>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</si>
  <si>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</si>
  <si>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</si>
  <si>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</si>
  <si>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</si>
  <si>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</si>
  <si>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</si>
  <si>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</si>
  <si>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</si>
  <si>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</si>
  <si>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</si>
  <si>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</si>
  <si>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</si>
  <si>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</si>
  <si>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</si>
  <si>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</si>
  <si>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</si>
  <si>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</si>
  <si>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</si>
  <si>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</si>
  <si>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</si>
  <si>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</si>
  <si>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</si>
  <si>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</si>
  <si>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</si>
  <si>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</si>
  <si>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</si>
  <si>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</si>
  <si>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</si>
  <si>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</si>
  <si>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</si>
  <si>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</si>
  <si>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</si>
  <si>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</si>
  <si>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</si>
  <si>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</si>
  <si>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</si>
  <si>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</si>
  <si>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</si>
  <si>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</si>
  <si>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</si>
  <si>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</si>
  <si>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</si>
  <si>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</si>
  <si>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</si>
  <si>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</si>
  <si>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</si>
  <si>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</si>
  <si>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</si>
  <si>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</si>
  <si>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</si>
  <si>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</si>
  <si>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</si>
  <si>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</si>
  <si>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</si>
  <si>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</si>
  <si>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</si>
  <si>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</si>
  <si>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</si>
  <si>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</si>
  <si>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</si>
  <si>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</si>
  <si>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</si>
  <si>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</si>
  <si>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</si>
  <si>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</si>
  <si>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</si>
  <si>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</si>
  <si>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</si>
  <si>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</si>
  <si>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</si>
  <si>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</si>
  <si>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</si>
  <si>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</si>
  <si>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</si>
  <si>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</si>
  <si>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</si>
  <si>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</si>
  <si>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</si>
  <si>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</si>
  <si>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</si>
  <si>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</si>
  <si>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</si>
  <si>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</si>
  <si>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</si>
  <si>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</si>
  <si>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</si>
  <si>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</si>
  <si>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</si>
  <si>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</si>
  <si>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</si>
  <si>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</si>
  <si>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</si>
  <si>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</si>
  <si>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</si>
  <si>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</si>
  <si>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</si>
  <si>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</si>
  <si>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</si>
  <si>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</si>
  <si>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</si>
  <si>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</si>
  <si>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</si>
  <si>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</si>
  <si>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</si>
  <si>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</si>
  <si>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</si>
  <si>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</si>
  <si>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</si>
  <si>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</si>
  <si>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</si>
  <si>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</si>
  <si>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</si>
  <si>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</si>
  <si>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</si>
  <si>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</si>
  <si>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</si>
  <si>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</si>
  <si>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</si>
  <si>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</si>
  <si>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</si>
  <si>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</si>
  <si>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</si>
  <si>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</si>
  <si>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</si>
  <si>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</si>
  <si>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</si>
  <si>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</si>
  <si>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</si>
  <si>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</si>
  <si>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</si>
  <si>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</si>
  <si>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</si>
  <si>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</si>
  <si>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</si>
  <si>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</si>
  <si>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</si>
  <si>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</si>
  <si>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</si>
  <si>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</si>
  <si>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</si>
  <si>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</si>
  <si>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</si>
  <si>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</si>
  <si>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</si>
  <si>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</si>
  <si>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</si>
  <si>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</si>
  <si>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</si>
  <si>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</si>
  <si>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</si>
  <si>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</si>
  <si>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</si>
  <si>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</si>
  <si>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</si>
  <si>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</si>
  <si>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</si>
  <si>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</si>
  <si>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</si>
  <si>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</si>
  <si>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</si>
  <si>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</si>
  <si>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</si>
  <si>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</si>
  <si>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</si>
  <si>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</si>
  <si>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</si>
  <si>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</si>
  <si>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</si>
  <si>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</si>
  <si>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</si>
  <si>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</si>
  <si>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</si>
  <si>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</si>
  <si>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</si>
  <si>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</si>
  <si>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</si>
  <si>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</si>
  <si>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</si>
  <si>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</si>
  <si>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</si>
  <si>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</si>
  <si>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</si>
  <si>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</si>
  <si>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</si>
  <si>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</si>
  <si>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</si>
  <si>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</si>
  <si>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</si>
  <si>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</si>
  <si>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</si>
  <si>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</si>
  <si>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</si>
  <si>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</si>
  <si>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</si>
  <si>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</si>
  <si>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</si>
  <si>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</si>
  <si>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</si>
  <si>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</si>
  <si>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</si>
  <si>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</si>
  <si>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</si>
  <si>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</si>
  <si>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</si>
  <si>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</si>
  <si>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</si>
  <si>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</si>
  <si>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</si>
  <si>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</si>
  <si>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</si>
  <si>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</si>
  <si>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</si>
  <si>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</si>
  <si>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</si>
  <si>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</si>
  <si>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</si>
  <si>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</si>
  <si>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</si>
  <si>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</si>
  <si>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</si>
  <si>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</si>
  <si>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</si>
  <si>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</si>
  <si>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</si>
  <si>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</si>
  <si>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</si>
  <si>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</si>
  <si>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</si>
  <si>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</si>
  <si>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</si>
  <si>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</si>
  <si>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</si>
  <si>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</si>
  <si>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</si>
  <si>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</si>
  <si>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</si>
  <si>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</si>
  <si>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</si>
  <si>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</si>
  <si>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</si>
  <si>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</si>
  <si>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</si>
  <si>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</si>
  <si>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</si>
  <si>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</si>
  <si>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</si>
  <si>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</si>
  <si>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</si>
  <si>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</si>
  <si>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</si>
  <si>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</si>
  <si>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</si>
  <si>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</si>
  <si>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</si>
  <si>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</si>
  <si>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</si>
  <si>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</si>
  <si>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</si>
  <si>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</si>
  <si>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</si>
  <si>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</si>
  <si>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</si>
  <si>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</si>
  <si>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</si>
  <si>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</si>
  <si>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</si>
  <si>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</si>
  <si>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</si>
  <si>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</si>
  <si>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</si>
  <si>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</si>
  <si>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</si>
  <si>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</si>
  <si>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</si>
  <si>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</si>
  <si>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</si>
  <si>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</si>
  <si>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</si>
  <si>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</si>
  <si>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</si>
  <si>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</si>
  <si>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</si>
  <si>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</si>
  <si>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</si>
  <si>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</si>
  <si>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</si>
  <si>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</si>
  <si>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</si>
  <si>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</si>
  <si>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</si>
  <si>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</si>
  <si>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</si>
  <si>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</si>
  <si>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</si>
  <si>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</si>
  <si>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</si>
  <si>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</si>
  <si>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</si>
  <si>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</si>
  <si>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</si>
  <si>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</si>
  <si>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</si>
  <si>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</si>
  <si>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</si>
  <si>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</si>
  <si>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</si>
  <si>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</si>
  <si>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</si>
  <si>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</si>
  <si>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</si>
  <si>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</si>
  <si>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</si>
  <si>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</si>
  <si>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</si>
  <si>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</si>
  <si>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</si>
  <si>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</si>
  <si>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</si>
  <si>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</si>
  <si>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</si>
  <si>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</si>
  <si>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</si>
  <si>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</si>
  <si>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</si>
  <si>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</si>
  <si>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</si>
  <si>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</si>
  <si>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</si>
  <si>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</si>
  <si>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</si>
  <si>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</si>
  <si>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</si>
  <si>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</si>
  <si>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</si>
  <si>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</si>
  <si>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</si>
  <si>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</si>
  <si>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</si>
  <si>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</si>
  <si>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</si>
  <si>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</si>
  <si>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</si>
  <si>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</si>
  <si>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</si>
  <si>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</si>
  <si>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</si>
  <si>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</si>
  <si>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</si>
  <si>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</si>
  <si>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</si>
  <si>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</si>
  <si>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</si>
  <si>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</si>
  <si>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</si>
  <si>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</si>
  <si>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</si>
  <si>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</si>
  <si>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</si>
  <si>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</si>
  <si>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</si>
  <si>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</si>
  <si>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</si>
  <si>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</si>
  <si>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</si>
  <si>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</si>
  <si>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</si>
  <si>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</si>
  <si>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</si>
  <si>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</si>
  <si>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</si>
  <si>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</si>
  <si>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</si>
  <si>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</si>
  <si>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</si>
  <si>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</si>
  <si>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</si>
  <si>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</si>
  <si>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</si>
  <si>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</si>
  <si>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</si>
  <si>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</si>
  <si>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</si>
  <si>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</si>
  <si>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</si>
  <si>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</si>
  <si>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</si>
  <si>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</si>
  <si>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</si>
  <si>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</si>
  <si>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</si>
  <si>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</si>
  <si>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</si>
  <si>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</si>
  <si>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</si>
  <si>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</si>
  <si>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</si>
  <si>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</si>
  <si>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</si>
  <si>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</si>
  <si>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</si>
  <si>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</si>
  <si>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</si>
  <si>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</si>
  <si>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</si>
  <si>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</si>
  <si>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</si>
  <si>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</si>
  <si>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</si>
  <si>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</si>
  <si>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</si>
  <si>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</si>
  <si>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</si>
  <si>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</si>
  <si>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</si>
  <si>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</si>
  <si>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</si>
  <si>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</si>
  <si>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</si>
  <si>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</si>
  <si>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</si>
  <si>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</si>
  <si>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</si>
  <si>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</si>
  <si>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</si>
  <si>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</si>
  <si>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</si>
  <si>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</si>
  <si>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</si>
  <si>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</si>
  <si>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</si>
  <si>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</si>
  <si>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</si>
  <si>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</si>
  <si>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</si>
  <si>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</si>
  <si>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</si>
  <si>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</si>
  <si>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</si>
  <si>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</si>
  <si>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</si>
  <si>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</si>
  <si>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</si>
  <si>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</si>
  <si>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</si>
  <si>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</si>
  <si>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</si>
  <si>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</si>
  <si>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</si>
  <si>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</si>
  <si>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</si>
  <si>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</si>
  <si>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</si>
  <si>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</si>
  <si>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</si>
  <si>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</si>
  <si>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</si>
  <si>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</si>
  <si>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</si>
  <si>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</si>
  <si>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</si>
  <si>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</si>
  <si>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</si>
  <si>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</si>
  <si>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</si>
  <si>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</si>
  <si>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</si>
  <si>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</si>
  <si>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</si>
  <si>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</si>
  <si>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</si>
  <si>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</si>
  <si>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</si>
  <si>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</si>
  <si>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</si>
  <si>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</si>
  <si>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</si>
  <si>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</si>
  <si>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</si>
  <si>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</si>
  <si>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</si>
  <si>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</si>
  <si>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</si>
  <si>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</si>
  <si>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</si>
  <si>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</si>
  <si>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</si>
  <si>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</si>
  <si>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</si>
  <si>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</si>
  <si>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</si>
  <si>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</si>
  <si>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</si>
  <si>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</si>
  <si>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</si>
  <si>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</si>
  <si>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</si>
  <si>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</si>
  <si>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</si>
  <si>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</si>
  <si>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</si>
  <si>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</si>
  <si>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</si>
  <si>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</si>
  <si>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</si>
  <si>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</si>
  <si>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</si>
  <si>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</si>
  <si>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</si>
  <si>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</si>
  <si>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</si>
  <si>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</si>
  <si>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</si>
  <si>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</si>
  <si>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</si>
  <si>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</si>
  <si>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</si>
  <si>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</si>
  <si>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</si>
  <si>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</si>
  <si>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</si>
  <si>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</si>
  <si>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</si>
  <si>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</si>
  <si>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</si>
  <si>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</si>
  <si>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</si>
  <si>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</si>
  <si>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</si>
  <si>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</si>
  <si>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</si>
  <si>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</si>
  <si>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</si>
  <si>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</si>
  <si>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</si>
  <si>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</si>
  <si>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</si>
  <si>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</si>
  <si>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</si>
  <si>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</si>
  <si>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</si>
  <si>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</si>
  <si>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</si>
  <si>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</si>
  <si>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</si>
  <si>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</si>
  <si>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</si>
  <si>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</si>
  <si>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</si>
  <si>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</si>
  <si>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</si>
  <si>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</si>
  <si>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</si>
  <si>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</si>
  <si>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</si>
  <si>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</si>
  <si>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</si>
  <si>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</si>
  <si>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</si>
  <si>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</si>
  <si>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</si>
  <si>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</si>
  <si>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</si>
  <si>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</si>
  <si>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</si>
  <si>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</si>
  <si>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</si>
  <si>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</si>
  <si>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</si>
  <si>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</si>
  <si>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</si>
  <si>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</si>
  <si>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</si>
  <si>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</si>
  <si>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</si>
  <si>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</si>
  <si>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</si>
  <si>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</si>
  <si>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</si>
  <si>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</si>
  <si>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</si>
  <si>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</si>
  <si>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</si>
  <si>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</si>
  <si>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</si>
  <si>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</si>
  <si>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</si>
  <si>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</si>
  <si>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</si>
  <si>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</si>
  <si>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</si>
  <si>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</si>
  <si>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</si>
  <si>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</si>
  <si>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</si>
  <si>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</si>
  <si>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</si>
  <si>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</si>
  <si>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</si>
  <si>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</si>
  <si>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</si>
  <si>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</si>
  <si>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</si>
  <si>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</si>
  <si>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</si>
  <si>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</si>
  <si>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</si>
  <si>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</si>
  <si>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</si>
  <si>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</si>
  <si>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</si>
  <si>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</si>
  <si>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</si>
  <si>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</si>
  <si>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</si>
  <si>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</si>
  <si>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</si>
  <si>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</si>
  <si>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</si>
  <si>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</si>
  <si>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</si>
  <si>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</si>
  <si>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</si>
  <si>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</si>
  <si>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</si>
  <si>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</si>
  <si>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</si>
  <si>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</si>
  <si>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</si>
  <si>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</si>
  <si>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</si>
  <si>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</si>
  <si>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</si>
  <si>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</si>
  <si>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</si>
  <si>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</si>
  <si>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</si>
  <si>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</si>
  <si>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</si>
  <si>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</si>
  <si>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</si>
  <si>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</si>
  <si>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</si>
  <si>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</si>
  <si>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</si>
  <si>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</si>
  <si>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</si>
  <si>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</si>
  <si>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</si>
  <si>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</si>
  <si>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</si>
  <si>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</si>
  <si>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</si>
  <si>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</si>
  <si>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</si>
  <si>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</si>
  <si>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</si>
  <si>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</si>
  <si>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</si>
  <si>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</si>
  <si>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</si>
  <si>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</si>
  <si>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</si>
  <si>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</si>
  <si>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</si>
  <si>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</si>
  <si>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</si>
  <si>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</si>
  <si>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</si>
  <si>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</si>
  <si>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</si>
  <si>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</si>
  <si>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</si>
  <si>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</si>
  <si>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</si>
  <si>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</si>
  <si>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</si>
  <si>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</si>
  <si>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</si>
  <si>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</si>
  <si>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</si>
  <si>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</si>
  <si>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</si>
  <si>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</si>
  <si>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</si>
  <si>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</si>
  <si>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</si>
  <si>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</si>
  <si>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</si>
  <si>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</si>
  <si>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</si>
  <si>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</si>
  <si>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</si>
  <si>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</si>
  <si>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</si>
  <si>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</si>
  <si>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</si>
  <si>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</si>
  <si>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</si>
  <si>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</si>
  <si>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</si>
  <si>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</si>
  <si>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</si>
  <si>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</si>
  <si>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</si>
  <si>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</si>
  <si>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</si>
  <si>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</si>
  <si>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</si>
  <si>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</si>
  <si>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</si>
  <si>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</si>
  <si>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</si>
  <si>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</si>
  <si>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</si>
  <si>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</si>
  <si>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</si>
  <si>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</si>
  <si>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</si>
  <si>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</si>
  <si>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</si>
  <si>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</si>
  <si>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</si>
  <si>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</si>
  <si>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</si>
  <si>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</si>
  <si>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</si>
  <si>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</si>
  <si>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</si>
  <si>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</si>
  <si>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</si>
  <si>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</si>
  <si>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</si>
  <si>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</si>
  <si>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</si>
  <si>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</si>
  <si>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</si>
  <si>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</si>
  <si>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</si>
  <si>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</si>
  <si>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</si>
  <si>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</si>
  <si>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</si>
  <si>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</si>
  <si>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</si>
  <si>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</si>
  <si>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</si>
  <si>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</si>
  <si>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</si>
  <si>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</si>
  <si>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</si>
  <si>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</si>
  <si>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</si>
  <si>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</si>
  <si>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</si>
  <si>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</si>
  <si>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</si>
  <si>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</si>
  <si>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</si>
  <si>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</si>
  <si>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</si>
  <si>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</si>
  <si>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</si>
  <si>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</si>
  <si>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</si>
  <si>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</si>
  <si>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</si>
  <si>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</si>
  <si>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</si>
  <si>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</si>
  <si>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</si>
  <si>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</si>
  <si>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</si>
  <si>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</si>
  <si>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</si>
  <si>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</si>
  <si>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</si>
  <si>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</si>
  <si>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</si>
  <si>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</si>
  <si>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</si>
  <si>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</si>
  <si>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</si>
  <si>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</si>
  <si>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</si>
  <si>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</si>
  <si>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</si>
  <si>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</si>
  <si>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</si>
  <si>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</si>
  <si>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</si>
  <si>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</si>
  <si>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</si>
  <si>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</si>
  <si>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</si>
  <si>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</si>
  <si>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</si>
  <si>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</si>
  <si>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</si>
  <si>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</si>
  <si>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</si>
  <si>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</si>
  <si>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</si>
  <si>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</si>
  <si>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</si>
  <si>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</si>
  <si>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</si>
  <si>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</si>
  <si>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</si>
  <si>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</si>
  <si>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</si>
  <si>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</si>
  <si>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</si>
  <si>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</si>
  <si>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</si>
  <si>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</si>
  <si>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</si>
  <si>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</si>
  <si>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</si>
  <si>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</si>
  <si>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</si>
  <si>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</si>
  <si>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</si>
  <si>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</si>
  <si>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</si>
  <si>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</si>
  <si>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</si>
  <si>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</si>
  <si>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</si>
  <si>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</si>
  <si>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</si>
  <si>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</si>
  <si>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</si>
  <si>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</si>
  <si>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</si>
  <si>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</si>
  <si>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</si>
  <si>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</si>
  <si>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</si>
  <si>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</si>
  <si>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</si>
  <si>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</si>
  <si>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</si>
  <si>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</si>
  <si>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</si>
  <si>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</si>
  <si>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</si>
  <si>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</si>
  <si>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</si>
  <si>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</si>
  <si>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</si>
  <si>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</si>
  <si>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</si>
  <si>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</si>
  <si>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</si>
  <si>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</si>
  <si>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</si>
  <si>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</si>
  <si>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</si>
  <si>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</si>
  <si>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</si>
  <si>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</si>
  <si>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</si>
  <si>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</si>
  <si>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</si>
  <si>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</si>
  <si>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</si>
  <si>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</si>
  <si>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</si>
  <si>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</si>
  <si>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</si>
  <si>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</si>
  <si>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</si>
  <si>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</si>
  <si>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</si>
  <si>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</si>
  <si>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</si>
  <si>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</si>
  <si>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</si>
  <si>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</si>
  <si>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</si>
  <si>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</si>
  <si>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</si>
  <si>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</si>
  <si>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</si>
  <si>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</si>
  <si>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</si>
  <si>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</si>
  <si>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</si>
  <si>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</si>
  <si>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</si>
  <si>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</si>
  <si>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</si>
  <si>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</si>
  <si>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</si>
  <si>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</si>
  <si>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</si>
  <si>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</si>
  <si>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</si>
  <si>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</si>
  <si>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</si>
  <si>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</si>
  <si>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</si>
  <si>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</si>
  <si>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</si>
  <si>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</si>
  <si>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</si>
  <si>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</si>
  <si>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</si>
  <si>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</si>
  <si>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</si>
  <si>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</si>
  <si>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</si>
  <si>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</si>
  <si>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</si>
  <si>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</si>
  <si>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</si>
  <si>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</si>
  <si>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</si>
  <si>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</si>
  <si>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</si>
  <si>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</si>
  <si>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</si>
  <si>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</si>
  <si>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</si>
  <si>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</si>
  <si>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</si>
  <si>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</si>
  <si>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</si>
  <si>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</si>
  <si>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</si>
  <si>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</si>
  <si>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</si>
  <si>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</si>
  <si>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</si>
  <si>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</si>
  <si>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</si>
  <si>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</si>
  <si>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</si>
  <si>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</si>
  <si>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</si>
  <si>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</si>
  <si>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</si>
  <si>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</si>
  <si>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</si>
  <si>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</si>
  <si>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</si>
  <si>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</si>
  <si>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</si>
  <si>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</si>
  <si>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</si>
  <si>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</si>
  <si>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</si>
  <si>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</si>
  <si>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</si>
  <si>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</si>
  <si>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</si>
  <si>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</si>
  <si>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</si>
  <si>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</si>
  <si>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</si>
  <si>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</si>
  <si>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</si>
  <si>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</si>
  <si>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</si>
  <si>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</si>
  <si>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</si>
  <si>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</si>
  <si>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</si>
  <si>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</si>
  <si>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</si>
  <si>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</si>
  <si>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</si>
  <si>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</si>
  <si>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</si>
  <si>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</si>
  <si>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</si>
  <si>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</si>
  <si>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</si>
  <si>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</si>
  <si>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</si>
  <si>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</si>
  <si>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</si>
  <si>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</si>
  <si>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</si>
  <si>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</si>
  <si>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</si>
  <si>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</si>
  <si>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</si>
  <si>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</si>
  <si>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</si>
  <si>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</si>
  <si>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</si>
  <si>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</si>
  <si>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</si>
  <si>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</si>
  <si>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</si>
  <si>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</si>
  <si>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</si>
  <si>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</si>
  <si>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</si>
  <si>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</si>
  <si>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</si>
  <si>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</si>
  <si>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</si>
  <si>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</si>
  <si>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</si>
  <si>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</si>
  <si>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</si>
  <si>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</si>
  <si>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</si>
  <si>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</si>
  <si>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</si>
  <si>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</si>
  <si>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</si>
  <si>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</si>
  <si>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</si>
  <si>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</si>
  <si>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</si>
  <si>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</si>
  <si>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</si>
  <si>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</si>
  <si>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</si>
  <si>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</si>
  <si>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</si>
  <si>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</si>
  <si>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</si>
  <si>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</si>
  <si>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</si>
  <si>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</si>
  <si>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</si>
  <si>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</si>
  <si>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</si>
  <si>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</si>
  <si>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</si>
  <si>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</si>
  <si>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</si>
  <si>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</si>
  <si>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</si>
  <si>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</si>
  <si>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</si>
  <si>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</si>
  <si>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</si>
  <si>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</si>
  <si>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</si>
  <si>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</si>
  <si>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</si>
  <si>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</si>
  <si>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</si>
  <si>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</si>
  <si>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</si>
  <si>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</si>
  <si>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</si>
  <si>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</si>
  <si>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</si>
  <si>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</si>
  <si>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</si>
  <si>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</si>
  <si>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</si>
  <si>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</si>
  <si>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</si>
  <si>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</si>
  <si>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</si>
  <si>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</si>
  <si>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</si>
  <si>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</si>
  <si>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</si>
  <si>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</si>
  <si>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</si>
  <si>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</si>
  <si>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</si>
  <si>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</si>
  <si>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</si>
  <si>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</si>
  <si>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</si>
  <si>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</si>
  <si>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</si>
  <si>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</si>
  <si>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</si>
  <si>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</si>
  <si>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</si>
  <si>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</si>
  <si>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</si>
  <si>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</si>
  <si>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</si>
  <si>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</si>
  <si>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</si>
  <si>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</si>
  <si>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</si>
  <si>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</si>
  <si>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</si>
  <si>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</si>
  <si>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</si>
  <si>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</si>
  <si>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</si>
  <si>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</si>
  <si>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</si>
  <si>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</si>
  <si>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</si>
  <si>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</si>
  <si>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</si>
  <si>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</si>
  <si>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</si>
  <si>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</si>
  <si>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</si>
  <si>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</si>
  <si>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</si>
  <si>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</si>
  <si>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</si>
  <si>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</si>
  <si>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</si>
  <si>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</si>
  <si>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</si>
  <si>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</si>
  <si>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</si>
  <si>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</si>
  <si>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</si>
  <si>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</si>
  <si>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</si>
  <si>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</si>
  <si>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</si>
  <si>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</si>
  <si>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</si>
  <si>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</si>
  <si>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</si>
  <si>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</si>
  <si>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</si>
  <si>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</si>
  <si>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</si>
  <si>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</si>
  <si>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</si>
  <si>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</si>
  <si>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</si>
  <si>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</si>
  <si>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</si>
  <si>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</si>
  <si>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</si>
  <si>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</si>
  <si>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</si>
  <si>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</si>
  <si>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</si>
  <si>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</si>
  <si>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</si>
  <si>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</si>
  <si>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</si>
  <si>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</si>
  <si>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</si>
  <si>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</si>
  <si>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</si>
  <si>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</si>
  <si>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</si>
  <si>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</si>
  <si>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</si>
  <si>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</si>
  <si>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</si>
  <si>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</si>
  <si>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</si>
  <si>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</si>
  <si>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</si>
  <si>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</si>
  <si>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</si>
  <si>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</si>
  <si>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</si>
  <si>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</si>
  <si>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</si>
  <si>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</si>
  <si>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</si>
  <si>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</si>
  <si>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</si>
  <si>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</si>
  <si>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</si>
  <si>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</si>
  <si>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</si>
  <si>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</si>
  <si>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</si>
  <si>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</si>
  <si>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</si>
  <si>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</si>
  <si>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</si>
  <si>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</si>
  <si>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</si>
  <si>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</si>
  <si>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</si>
  <si>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</si>
  <si>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</si>
  <si>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</si>
  <si>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</si>
  <si>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</si>
  <si>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</si>
  <si>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</si>
  <si>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</si>
  <si>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</si>
  <si>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</si>
  <si>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</si>
  <si>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</si>
  <si>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</si>
  <si>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</si>
  <si>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</si>
  <si>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</si>
  <si>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</si>
  <si>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</si>
  <si>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</si>
  <si>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</si>
  <si>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</si>
  <si>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</si>
  <si>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</si>
  <si>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</si>
  <si>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</si>
  <si>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</si>
  <si>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</si>
  <si>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</si>
  <si>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</si>
  <si>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</si>
  <si>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</si>
  <si>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</si>
  <si>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</si>
  <si>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</si>
  <si>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</si>
  <si>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</si>
  <si>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</si>
  <si>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</si>
  <si>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</si>
  <si>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</si>
  <si>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</si>
  <si>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</si>
  <si>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</si>
  <si>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</si>
  <si>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</si>
  <si>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</si>
  <si>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</si>
  <si>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</si>
  <si>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</si>
  <si>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</si>
  <si>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</si>
  <si>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</si>
  <si>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</si>
  <si>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</si>
  <si>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</si>
  <si>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</si>
  <si>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</si>
  <si>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</si>
  <si>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</si>
  <si>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</si>
  <si>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</si>
  <si>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</si>
  <si>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</si>
  <si>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</si>
  <si>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</si>
  <si>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</si>
  <si>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</si>
  <si>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</si>
  <si>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</si>
  <si>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</si>
  <si>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</si>
  <si>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</si>
  <si>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</si>
  <si>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</si>
  <si>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</si>
  <si>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</si>
  <si>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</si>
  <si>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</si>
  <si>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</si>
  <si>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</si>
  <si>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</si>
  <si>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</si>
  <si>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</si>
  <si>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</si>
  <si>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</si>
  <si>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</si>
  <si>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</si>
  <si>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</si>
  <si>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</si>
  <si>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</si>
  <si>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</si>
  <si>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</si>
  <si>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</si>
  <si>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</si>
  <si>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</si>
  <si>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</si>
  <si>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</si>
  <si>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</si>
  <si>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</si>
  <si>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</si>
  <si>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</si>
  <si>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</si>
  <si>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</si>
  <si>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</si>
  <si>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</si>
  <si>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</si>
  <si>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</si>
  <si>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</si>
  <si>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</si>
  <si>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</si>
  <si>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</si>
  <si>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</si>
  <si>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</si>
  <si>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</si>
  <si>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</si>
  <si>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</si>
  <si>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</si>
  <si>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</si>
  <si>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</si>
  <si>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</si>
  <si>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</si>
  <si>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</si>
  <si>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</si>
  <si>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</si>
  <si>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</si>
  <si>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</si>
  <si>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</si>
  <si>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</si>
  <si>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</si>
  <si>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</si>
  <si>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</si>
  <si>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</si>
  <si>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</si>
  <si>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</si>
  <si>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</si>
  <si>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</si>
  <si>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</si>
  <si>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</si>
  <si>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</si>
  <si>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</si>
  <si>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</si>
  <si>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</si>
  <si>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</si>
  <si>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</si>
  <si>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</si>
  <si>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</si>
  <si>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</si>
  <si>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</si>
  <si>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</si>
  <si>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</si>
  <si>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</si>
  <si>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</si>
  <si>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</si>
  <si>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</si>
  <si>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</si>
  <si>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</si>
  <si>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</si>
  <si>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</si>
  <si>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</si>
  <si>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</si>
  <si>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</si>
  <si>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</si>
  <si>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</si>
  <si>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</si>
  <si>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</si>
  <si>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</si>
  <si>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</si>
  <si>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</si>
  <si>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</si>
  <si>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</si>
  <si>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</si>
  <si>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</si>
  <si>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</si>
  <si>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</si>
  <si>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</si>
  <si>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</si>
  <si>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</si>
  <si>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</si>
  <si>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</si>
  <si>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</si>
  <si>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</si>
  <si>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</si>
  <si>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</si>
  <si>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</si>
  <si>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</si>
  <si>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</si>
  <si>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</si>
  <si>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</si>
  <si>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</si>
  <si>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</si>
  <si>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</si>
  <si>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</si>
  <si>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</si>
  <si>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</si>
  <si>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</si>
  <si>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</si>
  <si>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</si>
  <si>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</si>
  <si>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</si>
  <si>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</si>
  <si>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</si>
  <si>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</si>
  <si>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</si>
  <si>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</si>
  <si>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</si>
  <si>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</si>
  <si>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</si>
  <si>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</si>
  <si>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</si>
  <si>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</si>
  <si>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</si>
  <si>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</si>
  <si>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</si>
  <si>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</si>
  <si>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</si>
  <si>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</si>
  <si>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</si>
  <si>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</si>
  <si>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</si>
  <si>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</si>
  <si>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</si>
  <si>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</si>
  <si>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</si>
  <si>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</si>
  <si>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</si>
  <si>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</si>
  <si>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</si>
  <si>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</si>
  <si>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</si>
  <si>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</si>
  <si>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</si>
  <si>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</si>
  <si>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</si>
  <si>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</si>
  <si>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</si>
  <si>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</si>
  <si>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</si>
  <si>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</si>
  <si>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</si>
  <si>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</si>
  <si>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</si>
  <si>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</si>
  <si>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</si>
  <si>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</si>
  <si>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</si>
  <si>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</si>
  <si>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</si>
  <si>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</si>
  <si>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</si>
  <si>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</si>
  <si>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</si>
  <si>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</si>
  <si>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</si>
  <si>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</si>
  <si>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</si>
  <si>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</si>
  <si>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</si>
  <si>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</si>
  <si>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</si>
  <si>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</si>
  <si>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</si>
  <si>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</si>
  <si>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</si>
  <si>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</si>
  <si>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</si>
  <si>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</si>
  <si>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</si>
  <si>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</si>
  <si>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</si>
  <si>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</si>
  <si>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</si>
  <si>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</si>
  <si>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</si>
  <si>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</si>
  <si>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</si>
  <si>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</si>
  <si>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</si>
  <si>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</si>
  <si>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</si>
  <si>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</si>
  <si>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</si>
  <si>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</si>
  <si>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</si>
  <si>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</si>
  <si>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</si>
  <si>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</si>
  <si>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</si>
  <si>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</si>
  <si>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</si>
  <si>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</si>
  <si>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</si>
  <si>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</si>
  <si>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</si>
  <si>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</si>
  <si>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</si>
  <si>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</si>
  <si>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</si>
  <si>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</si>
  <si>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</si>
  <si>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</si>
  <si>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</si>
  <si>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</si>
  <si>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</si>
  <si>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</si>
  <si>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</si>
  <si>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</si>
  <si>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</si>
  <si>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</si>
  <si>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</si>
  <si>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</si>
  <si>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</si>
  <si>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</si>
  <si>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</si>
  <si>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</si>
  <si>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</si>
  <si>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</si>
  <si>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</si>
  <si>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</si>
  <si>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</si>
  <si>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</si>
  <si>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</si>
  <si>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</si>
  <si>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</si>
  <si>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</si>
  <si>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</si>
  <si>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</si>
  <si>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</si>
  <si>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</si>
  <si>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</si>
  <si>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</si>
  <si>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</si>
  <si>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</si>
  <si>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</si>
  <si>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</si>
  <si>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</si>
  <si>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</si>
  <si>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</si>
  <si>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</si>
  <si>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</si>
  <si>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</si>
  <si>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</si>
  <si>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</si>
  <si>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</si>
  <si>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</si>
  <si>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</si>
  <si>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</si>
  <si>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</si>
  <si>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</si>
  <si>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</si>
  <si>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</si>
  <si>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</si>
  <si>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</si>
  <si>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</si>
  <si>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</si>
  <si>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</si>
  <si>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</si>
  <si>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</si>
  <si>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</si>
  <si>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</si>
  <si>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</si>
  <si>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</si>
  <si>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</si>
  <si>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</si>
  <si>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</si>
  <si>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</si>
  <si>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</si>
  <si>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</si>
  <si>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</si>
  <si>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</si>
  <si>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</si>
  <si>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</si>
  <si>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</si>
  <si>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</si>
  <si>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</si>
  <si>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</si>
  <si>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</si>
  <si>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</si>
  <si>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</si>
  <si>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</si>
  <si>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</si>
  <si>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</si>
  <si>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</si>
  <si>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</si>
  <si>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</si>
  <si>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</si>
  <si>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</si>
  <si>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</si>
  <si>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</si>
  <si>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</si>
  <si>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</si>
  <si>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</si>
  <si>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</si>
  <si>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</si>
  <si>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</si>
  <si>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</si>
  <si>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</si>
  <si>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</si>
  <si>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</si>
  <si>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</si>
  <si>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</si>
  <si>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</si>
  <si>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</si>
  <si>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</si>
  <si>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</si>
  <si>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</si>
  <si>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</si>
  <si>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</si>
  <si>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</si>
  <si>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</si>
  <si>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</si>
  <si>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</si>
  <si>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</si>
  <si>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</si>
  <si>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</si>
  <si>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</si>
  <si>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</si>
  <si>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</si>
  <si>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</si>
  <si>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</si>
  <si>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</si>
  <si>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</si>
  <si>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</si>
  <si>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</si>
  <si>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</si>
  <si>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</si>
  <si>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</si>
  <si>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</si>
  <si>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</si>
  <si>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</si>
  <si>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</si>
  <si>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</si>
  <si>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</si>
  <si>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</si>
  <si>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</si>
  <si>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</si>
  <si>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</si>
  <si>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</si>
  <si>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</si>
  <si>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</si>
  <si>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</si>
  <si>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</si>
  <si>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</si>
  <si>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</si>
  <si>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</si>
  <si>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</si>
  <si>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</si>
  <si>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</si>
  <si>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</si>
  <si>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</si>
  <si>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</si>
  <si>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</si>
  <si>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</si>
  <si>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</si>
  <si>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</si>
  <si>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</si>
  <si>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</si>
  <si>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</si>
  <si>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</si>
  <si>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</si>
  <si>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</si>
  <si>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</si>
  <si>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</si>
  <si>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</si>
  <si>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</si>
  <si>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</si>
  <si>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</si>
  <si>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</si>
  <si>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</si>
  <si>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</si>
  <si>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</si>
  <si>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</si>
  <si>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</si>
  <si>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</si>
  <si>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</si>
  <si>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</si>
  <si>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</si>
  <si>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</si>
  <si>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</si>
  <si>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</si>
  <si>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</si>
  <si>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</si>
  <si>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</si>
  <si>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</si>
  <si>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</si>
  <si>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</si>
  <si>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</si>
  <si>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</si>
  <si>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</si>
  <si>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</si>
  <si>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</si>
  <si>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</si>
  <si>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</si>
  <si>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</si>
  <si>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</si>
  <si>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</si>
  <si>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</si>
  <si>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</si>
  <si>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</si>
  <si>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</si>
  <si>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</si>
  <si>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</si>
  <si>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</si>
  <si>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</si>
  <si>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</si>
  <si>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</si>
  <si>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</si>
  <si>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</si>
  <si>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</si>
  <si>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</si>
  <si>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</si>
  <si>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</si>
  <si>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</si>
  <si>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</si>
  <si>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</si>
  <si>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</si>
  <si>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</si>
  <si>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</si>
  <si>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</si>
  <si>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</si>
  <si>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</si>
  <si>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</si>
  <si>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</si>
  <si>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</si>
  <si>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</si>
  <si>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</si>
  <si>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</si>
  <si>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</si>
  <si>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</si>
  <si>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</si>
  <si>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</si>
  <si>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</si>
  <si>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</si>
  <si>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</si>
  <si>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</si>
  <si>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</si>
  <si>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</si>
  <si>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</si>
  <si>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</si>
  <si>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</si>
  <si>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</si>
  <si>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</si>
  <si>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</si>
  <si>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</si>
  <si>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</si>
  <si>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</si>
  <si>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</si>
  <si>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</si>
  <si>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</si>
  <si>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</si>
  <si>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</si>
  <si>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</si>
  <si>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</si>
  <si>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</si>
  <si>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</si>
  <si>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</si>
  <si>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</si>
  <si>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</si>
  <si>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</si>
  <si>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</si>
  <si>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</si>
  <si>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</si>
  <si>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</si>
  <si>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</si>
  <si>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</si>
  <si>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</si>
  <si>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</si>
  <si>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</si>
  <si>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</si>
  <si>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</si>
  <si>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</si>
  <si>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</si>
  <si>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</si>
  <si>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</si>
  <si>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</si>
  <si>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</si>
  <si>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</si>
  <si>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</si>
  <si>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</si>
  <si>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</si>
  <si>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</si>
  <si>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</si>
  <si>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</si>
  <si>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</si>
  <si>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</si>
  <si>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</si>
  <si>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</si>
  <si>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</si>
  <si>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</si>
  <si>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</si>
  <si>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</si>
  <si>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</si>
  <si>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</si>
  <si>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</si>
  <si>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</si>
  <si>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</si>
  <si>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</si>
  <si>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</si>
  <si>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</si>
  <si>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</si>
  <si>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</si>
  <si>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</si>
  <si>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</si>
  <si>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</si>
  <si>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</si>
  <si>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</si>
  <si>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</si>
  <si>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</si>
  <si>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</si>
  <si>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</si>
  <si>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</si>
  <si>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</si>
  <si>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</si>
  <si>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</si>
  <si>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</si>
  <si>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</si>
  <si>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</si>
  <si>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</si>
  <si>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</si>
  <si>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</si>
  <si>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</si>
  <si>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</si>
  <si>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</si>
  <si>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</si>
  <si>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</si>
  <si>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</si>
  <si>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</si>
  <si>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</si>
  <si>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</si>
  <si>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</si>
  <si>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</si>
  <si>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</si>
  <si>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</si>
  <si>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</si>
  <si>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</si>
  <si>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</si>
  <si>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</si>
  <si>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</si>
  <si>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</si>
  <si>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</si>
  <si>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</si>
  <si>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</si>
  <si>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</si>
  <si>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</si>
  <si>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</si>
  <si>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</si>
  <si>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</si>
  <si>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</si>
  <si>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</si>
  <si>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</si>
  <si>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</si>
  <si>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</si>
  <si>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</si>
  <si>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</si>
  <si>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</si>
  <si>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</si>
  <si>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</si>
  <si>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</si>
  <si>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</si>
  <si>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</si>
  <si>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</si>
  <si>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</si>
  <si>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</si>
  <si>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</si>
  <si>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</si>
  <si>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</si>
  <si>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</si>
  <si>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</si>
  <si>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</si>
  <si>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</si>
  <si>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</si>
  <si>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</si>
  <si>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</si>
  <si>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</si>
  <si>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</si>
  <si>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</si>
  <si>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</si>
  <si>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</si>
  <si>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</si>
  <si>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</si>
  <si>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</si>
  <si>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</si>
  <si>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</si>
  <si>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</si>
  <si>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</si>
  <si>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</si>
  <si>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</si>
  <si>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</si>
  <si>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</si>
  <si>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</si>
  <si>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</si>
  <si>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</si>
  <si>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</si>
  <si>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</si>
  <si>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</si>
  <si>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</si>
  <si>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</si>
  <si>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</si>
  <si>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</si>
  <si>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</si>
  <si>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</si>
  <si>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</si>
  <si>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</si>
  <si>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</si>
  <si>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</si>
  <si>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</si>
  <si>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</si>
  <si>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</si>
  <si>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</si>
  <si>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</si>
  <si>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</si>
  <si>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</si>
  <si>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</si>
  <si>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</si>
  <si>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</si>
  <si>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</si>
  <si>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</si>
  <si>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</si>
  <si>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</si>
  <si>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</si>
  <si>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</si>
  <si>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</si>
  <si>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</si>
  <si>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</si>
  <si>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</si>
  <si>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</si>
  <si>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</si>
  <si>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</si>
  <si>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</si>
  <si>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</si>
  <si>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</si>
  <si>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</si>
  <si>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</si>
  <si>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</si>
  <si>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</si>
  <si>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</si>
  <si>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</si>
  <si>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</si>
  <si>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</si>
  <si>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</si>
  <si>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</si>
  <si>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</si>
  <si>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</si>
  <si>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</si>
  <si>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</si>
  <si>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</si>
  <si>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</si>
  <si>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</si>
  <si>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</si>
  <si>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</si>
  <si>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</si>
  <si>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</si>
  <si>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</si>
  <si>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</si>
  <si>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</si>
  <si>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</si>
  <si>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</si>
  <si>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</si>
  <si>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</si>
  <si>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</si>
  <si>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</si>
  <si>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</si>
  <si>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</si>
  <si>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</si>
  <si>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</si>
  <si>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</si>
  <si>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</si>
  <si>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</si>
  <si>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</si>
  <si>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</si>
  <si>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</si>
  <si>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</si>
  <si>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</si>
  <si>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</si>
  <si>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</si>
  <si>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</si>
  <si>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</si>
  <si>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</si>
  <si>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</si>
  <si>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</si>
  <si>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</si>
  <si>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</si>
  <si>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</si>
  <si>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</si>
  <si>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</si>
  <si>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</si>
  <si>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</si>
  <si>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</si>
  <si>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</si>
  <si>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</si>
  <si>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</si>
  <si>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</si>
  <si>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</si>
  <si>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</si>
  <si>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</si>
  <si>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</si>
  <si>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</si>
  <si>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</si>
  <si>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</si>
  <si>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</si>
  <si>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</si>
  <si>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</si>
  <si>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</si>
  <si>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</si>
  <si>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</si>
  <si>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</si>
  <si>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</si>
  <si>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</si>
  <si>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</si>
  <si>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</si>
  <si>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</si>
  <si>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</si>
  <si>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</si>
  <si>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</si>
  <si>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</si>
  <si>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</si>
  <si>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</si>
  <si>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</si>
  <si>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</si>
  <si>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</si>
  <si>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</si>
  <si>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</si>
  <si>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</si>
  <si>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</si>
  <si>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</si>
  <si>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</si>
  <si>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</si>
  <si>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</si>
  <si>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</si>
  <si>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</si>
  <si>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</si>
  <si>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</si>
  <si>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</si>
  <si>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</si>
  <si>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</si>
  <si>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</si>
  <si>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</si>
  <si>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</si>
  <si>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</si>
  <si>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</si>
  <si>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</si>
  <si>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</si>
  <si>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</si>
  <si>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</si>
  <si>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</si>
  <si>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</si>
  <si>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</si>
  <si>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</si>
  <si>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</si>
  <si>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</si>
  <si>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</si>
  <si>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</si>
  <si>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</si>
  <si>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</si>
  <si>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</si>
  <si>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</si>
  <si>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</si>
  <si>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</si>
  <si>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</si>
  <si>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</si>
  <si>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</si>
  <si>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</si>
  <si>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</si>
  <si>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</si>
  <si>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</si>
  <si>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</si>
  <si>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</si>
  <si>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</si>
  <si>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</si>
  <si>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</si>
  <si>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</si>
  <si>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</si>
  <si>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</si>
  <si>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</si>
  <si>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</si>
  <si>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</si>
  <si>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</si>
  <si>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</si>
  <si>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</si>
  <si>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</si>
  <si>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</si>
  <si>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</si>
  <si>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</si>
  <si>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</si>
  <si>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</si>
  <si>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</si>
  <si>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</si>
  <si>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</si>
  <si>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</si>
  <si>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</si>
  <si>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</si>
  <si>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</si>
  <si>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</si>
  <si>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</si>
  <si>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</si>
  <si>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</si>
  <si>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</si>
  <si>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</si>
  <si>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</si>
  <si>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</si>
  <si>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</si>
  <si>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</si>
  <si>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</si>
  <si>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</si>
  <si>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</si>
  <si>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</si>
  <si>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</si>
  <si>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</si>
  <si>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</si>
  <si>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</si>
  <si>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</si>
  <si>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</si>
  <si>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</si>
  <si>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</si>
  <si>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</si>
  <si>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</si>
  <si>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</si>
  <si>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</si>
  <si>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</si>
  <si>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</si>
  <si>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</si>
  <si>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</si>
  <si>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</si>
  <si>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</si>
  <si>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</si>
  <si>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</si>
  <si>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</si>
  <si>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</si>
  <si>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</si>
  <si>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</si>
  <si>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</si>
  <si>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</si>
  <si>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</si>
  <si>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</si>
  <si>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</si>
  <si>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</si>
  <si>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</si>
  <si>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</si>
  <si>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</si>
  <si>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</si>
  <si>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</si>
  <si>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</si>
  <si>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</si>
  <si>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</si>
  <si>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</si>
  <si>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</si>
  <si>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</si>
  <si>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</si>
  <si>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</si>
  <si>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</si>
  <si>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</si>
  <si>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</si>
  <si>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</si>
  <si>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</si>
  <si>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</si>
  <si>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</si>
  <si>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</si>
  <si>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</si>
  <si>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</si>
  <si>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</si>
  <si>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</si>
  <si>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</si>
  <si>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</si>
  <si>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</si>
  <si>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</si>
  <si>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</si>
  <si>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</si>
  <si>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</si>
  <si>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</si>
  <si>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</si>
  <si>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</si>
  <si>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</si>
  <si>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</si>
  <si>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</si>
  <si>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</si>
  <si>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</si>
  <si>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</si>
  <si>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</si>
  <si>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</si>
  <si>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</si>
  <si>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</si>
  <si>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</si>
  <si>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</si>
  <si>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</si>
  <si>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</si>
  <si>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</si>
  <si>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</si>
  <si>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</si>
  <si>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</si>
  <si>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</si>
  <si>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</si>
  <si>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</si>
  <si>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</si>
  <si>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</si>
  <si>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</si>
  <si>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</si>
  <si>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</si>
  <si>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</si>
  <si>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</si>
  <si>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</si>
  <si>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</si>
  <si>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</si>
  <si>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</si>
  <si>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</si>
  <si>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</si>
  <si>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</si>
  <si>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</si>
  <si>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</si>
  <si>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</si>
  <si>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</si>
  <si>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</si>
  <si>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</si>
  <si>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</si>
  <si>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</si>
  <si>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</si>
  <si>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</si>
  <si>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</si>
  <si>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</si>
  <si>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</si>
  <si>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</si>
  <si>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</si>
  <si>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</si>
  <si>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</si>
  <si>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</si>
  <si>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</si>
  <si>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</si>
  <si>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</si>
  <si>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</si>
  <si>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</si>
  <si>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</si>
  <si>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</si>
  <si>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</si>
  <si>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</si>
  <si>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</si>
  <si>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</si>
  <si>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</si>
  <si>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</si>
  <si>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</si>
  <si>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</si>
  <si>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</si>
  <si>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</si>
  <si>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</si>
  <si>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</si>
  <si>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</si>
  <si>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</si>
  <si>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</si>
  <si>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</si>
  <si>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</si>
  <si>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</si>
  <si>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</si>
  <si>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</si>
  <si>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</si>
  <si>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</si>
  <si>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</si>
  <si>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</si>
  <si>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</si>
  <si>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</si>
  <si>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</si>
  <si>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</si>
  <si>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</si>
  <si>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</si>
  <si>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</si>
  <si>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</si>
  <si>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</si>
  <si>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</si>
  <si>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</si>
  <si>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</si>
  <si>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</si>
  <si>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</si>
  <si>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</si>
  <si>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</si>
  <si>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</si>
  <si>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</si>
  <si>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</si>
  <si>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</si>
  <si>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</si>
  <si>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</si>
  <si>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</si>
  <si>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</si>
  <si>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</si>
  <si>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</si>
  <si>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</si>
  <si>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</si>
  <si>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</si>
  <si>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</si>
  <si>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</si>
  <si>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</si>
  <si>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</si>
  <si>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</si>
  <si>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</si>
  <si>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</si>
  <si>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</si>
  <si>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</si>
  <si>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</si>
  <si>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</si>
  <si>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</si>
  <si>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</si>
  <si>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</si>
  <si>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</si>
  <si>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</si>
  <si>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</si>
  <si>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</si>
  <si>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</si>
  <si>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</si>
  <si>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</si>
  <si>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</si>
  <si>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</si>
  <si>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</si>
  <si>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</si>
  <si>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</si>
  <si>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</si>
  <si>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</si>
  <si>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</si>
  <si>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</si>
  <si>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</si>
  <si>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</si>
  <si>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</si>
  <si>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</si>
  <si>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</si>
  <si>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</si>
  <si>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</si>
  <si>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</si>
  <si>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</si>
  <si>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</si>
  <si>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</si>
  <si>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</si>
  <si>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</si>
  <si>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</si>
  <si>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</si>
  <si>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</si>
  <si>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</si>
  <si>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</si>
  <si>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</si>
  <si>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</si>
  <si>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</si>
  <si>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</si>
  <si>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</si>
  <si>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</si>
  <si>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</si>
  <si>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</si>
  <si>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</si>
  <si>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</si>
  <si>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</si>
  <si>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</si>
  <si>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</si>
  <si>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</si>
  <si>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</si>
  <si>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</si>
  <si>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</si>
  <si>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</si>
  <si>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</si>
  <si>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</si>
  <si>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</si>
  <si>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</si>
  <si>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</si>
  <si>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</si>
  <si>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</si>
  <si>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</si>
  <si>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</si>
  <si>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</si>
  <si>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</si>
  <si>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</si>
  <si>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</si>
  <si>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</si>
  <si>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</si>
  <si>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</si>
  <si>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</si>
  <si>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</si>
  <si>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</si>
  <si>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</si>
  <si>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</si>
  <si>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</si>
  <si>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</si>
  <si>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</si>
  <si>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</si>
  <si>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</si>
  <si>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</si>
  <si>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</si>
  <si>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</si>
  <si>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</si>
  <si>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</si>
  <si>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</si>
  <si>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</si>
  <si>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</si>
  <si>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</si>
  <si>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</si>
  <si>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</si>
  <si>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</si>
  <si>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</si>
  <si>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</si>
  <si>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</si>
  <si>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</si>
  <si>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</si>
  <si>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</si>
  <si>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</si>
  <si>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</si>
  <si>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</si>
  <si>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</si>
  <si>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</si>
  <si>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</si>
  <si>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</si>
  <si>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</si>
  <si>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</si>
  <si>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</si>
  <si>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</si>
  <si>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</si>
  <si>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</si>
  <si>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</si>
  <si>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</si>
  <si>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</si>
  <si>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</si>
  <si>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</si>
  <si>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</si>
  <si>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</si>
  <si>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</si>
  <si>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</si>
  <si>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</si>
  <si>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</si>
  <si>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</si>
  <si>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</si>
  <si>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</si>
  <si>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</si>
  <si>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</si>
  <si>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</si>
  <si>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</si>
  <si>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</si>
  <si>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</si>
  <si>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</si>
  <si>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</si>
  <si>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</si>
  <si>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</si>
  <si>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</si>
  <si>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</si>
  <si>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</si>
  <si>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</si>
  <si>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</si>
  <si>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</si>
  <si>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</si>
  <si>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</si>
  <si>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</si>
  <si>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</si>
  <si>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</si>
  <si>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</si>
  <si>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</si>
  <si>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</si>
  <si>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</si>
  <si>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</si>
  <si>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</si>
  <si>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</si>
  <si>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</si>
  <si>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</si>
  <si>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</si>
  <si>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</si>
  <si>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</si>
  <si>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</si>
  <si>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</si>
  <si>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</si>
  <si>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</si>
  <si>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</si>
  <si>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</si>
  <si>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</si>
  <si>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</si>
  <si>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</si>
  <si>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</si>
  <si>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</si>
  <si>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</si>
  <si>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</si>
  <si>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</si>
  <si>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</si>
  <si>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</si>
  <si>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</si>
  <si>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</si>
  <si>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</si>
  <si>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</si>
  <si>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</si>
  <si>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</si>
  <si>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</si>
  <si>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</si>
  <si>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</si>
  <si>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</si>
  <si>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</si>
  <si>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</si>
  <si>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</si>
  <si>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</si>
  <si>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</si>
  <si>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</si>
  <si>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</si>
  <si>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</si>
  <si>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</si>
  <si>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</si>
  <si>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</si>
  <si>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</si>
  <si>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</si>
  <si>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</si>
  <si>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</si>
  <si>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</si>
  <si>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</si>
  <si>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</si>
  <si>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</si>
  <si>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</si>
  <si>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</si>
  <si>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</si>
  <si>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</si>
  <si>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</si>
  <si>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</si>
  <si>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</si>
  <si>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</si>
  <si>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</si>
  <si>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</si>
  <si>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</si>
  <si>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</si>
  <si>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</si>
  <si>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</si>
  <si>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</si>
  <si>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</si>
  <si>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</si>
  <si>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</si>
  <si>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</si>
  <si>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</si>
  <si>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</si>
  <si>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</si>
  <si>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</si>
  <si>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</si>
  <si>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</si>
  <si>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</si>
  <si>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</si>
  <si>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</si>
  <si>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</si>
  <si>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</si>
  <si>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</si>
  <si>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</si>
  <si>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</si>
  <si>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</si>
  <si>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</si>
  <si>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</si>
  <si>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</si>
  <si>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</si>
  <si>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</si>
  <si>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</si>
  <si>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</si>
  <si>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</si>
  <si>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</si>
  <si>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</si>
  <si>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</si>
  <si>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</si>
  <si>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</si>
  <si>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</si>
  <si>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</si>
  <si>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</si>
  <si>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</si>
  <si>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</si>
  <si>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</si>
  <si>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</si>
  <si>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</si>
  <si>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</si>
  <si>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</si>
  <si>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</si>
  <si>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</si>
  <si>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</si>
  <si>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</si>
  <si>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</si>
  <si>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</si>
  <si>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</si>
  <si>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</si>
  <si>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</si>
  <si>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</si>
  <si>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</si>
  <si>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</si>
  <si>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</si>
  <si>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</si>
  <si>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</si>
  <si>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</si>
  <si>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</si>
  <si>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</si>
  <si>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</si>
  <si>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</si>
  <si>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</si>
  <si>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</si>
  <si>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</si>
  <si>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</si>
  <si>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</si>
  <si>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</si>
  <si>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</si>
  <si>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</si>
  <si>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</si>
  <si>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</si>
  <si>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</si>
  <si>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</si>
  <si>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</si>
  <si>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</si>
  <si>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</si>
  <si>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</si>
  <si>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</si>
  <si>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</si>
  <si>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</si>
  <si>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</si>
  <si>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</si>
  <si>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</si>
  <si>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</si>
  <si>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</si>
  <si>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</si>
  <si>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</si>
  <si>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</si>
  <si>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</si>
  <si>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</si>
  <si>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</si>
  <si>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</si>
  <si>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</si>
  <si>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</si>
  <si>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</si>
  <si>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</si>
  <si>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</si>
  <si>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</si>
  <si>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</si>
  <si>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</si>
  <si>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</si>
  <si>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</si>
  <si>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</si>
  <si>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</si>
  <si>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</si>
  <si>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</si>
  <si>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</si>
  <si>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</si>
  <si>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</si>
  <si>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</si>
  <si>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</si>
  <si>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</si>
  <si>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</si>
  <si>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</si>
  <si>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</si>
  <si>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</si>
  <si>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</si>
  <si>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</si>
  <si>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</si>
  <si>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</si>
  <si>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</si>
  <si>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</si>
  <si>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</si>
  <si>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</si>
  <si>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</si>
  <si>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</si>
  <si>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</si>
  <si>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</si>
  <si>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</si>
  <si>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</si>
  <si>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</si>
  <si>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</si>
  <si>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</si>
  <si>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</si>
  <si>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</si>
  <si>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</si>
  <si>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</si>
  <si>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</si>
  <si>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</si>
  <si>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</si>
  <si>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</si>
  <si>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</si>
  <si>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</si>
  <si>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</si>
  <si>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</si>
  <si>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</si>
  <si>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</si>
  <si>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</si>
  <si>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</si>
  <si>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</si>
  <si>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</si>
  <si>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</si>
  <si>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</si>
  <si>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</si>
  <si>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</si>
  <si>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</si>
  <si>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</si>
  <si>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</si>
  <si>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</si>
  <si>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</si>
  <si>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</si>
  <si>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</si>
  <si>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</si>
  <si>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</si>
  <si>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</si>
  <si>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</si>
  <si>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</si>
  <si>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</si>
  <si>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</si>
  <si>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</si>
  <si>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</si>
  <si>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</si>
  <si>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</si>
  <si>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</si>
  <si>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</si>
  <si>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</si>
  <si>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</si>
  <si>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</si>
  <si>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</si>
  <si>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</si>
  <si>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</si>
  <si>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</si>
  <si>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</si>
  <si>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</si>
  <si>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</si>
  <si>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</si>
  <si>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</si>
  <si>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</si>
  <si>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</si>
  <si>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</si>
  <si>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</si>
  <si>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</si>
  <si>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</si>
  <si>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</si>
  <si>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</si>
  <si>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</si>
  <si>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</si>
  <si>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</si>
  <si>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</si>
  <si>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</si>
  <si>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</si>
  <si>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</si>
  <si>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</si>
  <si>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</si>
  <si>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</si>
  <si>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</si>
  <si>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</si>
  <si>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</si>
  <si>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</si>
  <si>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</si>
  <si>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</si>
  <si>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</si>
  <si>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</si>
  <si>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</si>
  <si>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</si>
  <si>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</si>
  <si>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</si>
  <si>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</si>
  <si>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</si>
  <si>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</si>
  <si>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</si>
  <si>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</si>
  <si>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</si>
  <si>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</si>
  <si>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</si>
  <si>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</si>
  <si>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</si>
  <si>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</si>
  <si>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</si>
  <si>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</si>
  <si>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</si>
  <si>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</si>
  <si>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</si>
  <si>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</si>
  <si>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</si>
  <si>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</si>
  <si>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</si>
  <si>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</si>
  <si>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</si>
  <si>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</si>
  <si>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</si>
  <si>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</si>
  <si>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</si>
  <si>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</si>
  <si>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</si>
  <si>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</si>
  <si>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</si>
  <si>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</si>
  <si>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</si>
  <si>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</si>
  <si>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</si>
  <si>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</si>
  <si>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</si>
  <si>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</si>
  <si>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</si>
  <si>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</si>
  <si>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</si>
  <si>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</si>
  <si>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</si>
  <si>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</si>
  <si>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</si>
  <si>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</si>
  <si>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</si>
  <si>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</si>
  <si>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</si>
  <si>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</si>
  <si>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</si>
  <si>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</si>
  <si>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</si>
  <si>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</si>
  <si>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</si>
  <si>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</si>
  <si>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</si>
  <si>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</si>
  <si>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</si>
  <si>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</si>
  <si>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</si>
  <si>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</si>
  <si>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</si>
  <si>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</si>
  <si>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</si>
  <si>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</si>
  <si>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</si>
  <si>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</si>
  <si>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</si>
  <si>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</si>
  <si>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</si>
  <si>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</si>
  <si>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</si>
  <si>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</si>
  <si>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</si>
  <si>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</si>
  <si>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</si>
  <si>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</si>
  <si>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</si>
  <si>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</si>
  <si>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</si>
  <si>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</si>
  <si>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</si>
  <si>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</si>
  <si>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</si>
  <si>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</si>
  <si>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</si>
  <si>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</si>
  <si>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</si>
  <si>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</si>
  <si>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</si>
  <si>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</si>
  <si>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</si>
  <si>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</si>
  <si>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</si>
  <si>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</si>
  <si>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</si>
  <si>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</si>
  <si>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</si>
  <si>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</si>
  <si>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</si>
  <si>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</si>
  <si>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</si>
  <si>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</si>
  <si>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</si>
  <si>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</si>
  <si>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</si>
  <si>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</si>
  <si>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</si>
  <si>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</si>
  <si>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</si>
  <si>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</si>
  <si>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</si>
  <si>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</si>
  <si>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</si>
  <si>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</si>
  <si>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</si>
  <si>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</si>
  <si>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</si>
  <si>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</si>
  <si>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</si>
  <si>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</si>
  <si>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</si>
  <si>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</si>
  <si>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</si>
  <si>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</si>
  <si>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</si>
  <si>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</si>
  <si>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</si>
  <si>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</si>
  <si>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</si>
  <si>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</si>
  <si>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</si>
  <si>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</si>
  <si>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</si>
  <si>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</si>
  <si>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</si>
  <si>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</si>
  <si>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</si>
  <si>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</si>
  <si>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</si>
  <si>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</si>
  <si>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</si>
  <si>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</si>
  <si>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</si>
  <si>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</si>
  <si>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</si>
  <si>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</si>
  <si>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</si>
  <si>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</si>
  <si>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</si>
  <si>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</si>
  <si>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</si>
  <si>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</si>
  <si>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</si>
  <si>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</si>
  <si>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</si>
  <si>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</si>
  <si>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</si>
  <si>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</si>
  <si>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</si>
  <si>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</si>
  <si>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</si>
  <si>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</si>
  <si>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</si>
  <si>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</si>
  <si>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</si>
  <si>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</si>
  <si>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</si>
  <si>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</si>
  <si>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</si>
  <si>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</si>
  <si>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</si>
  <si>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</si>
  <si>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</si>
  <si>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</si>
  <si>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</si>
  <si>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</si>
  <si>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</si>
  <si>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</si>
  <si>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</si>
  <si>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</si>
  <si>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</si>
  <si>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</si>
  <si>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</si>
  <si>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</si>
  <si>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</si>
  <si>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</si>
  <si>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</si>
  <si>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</si>
  <si>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</si>
  <si>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</si>
  <si>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</si>
  <si>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</si>
  <si>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</si>
  <si>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</si>
  <si>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</si>
  <si>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</si>
  <si>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</si>
  <si>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</si>
  <si>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</si>
  <si>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</si>
  <si>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</si>
  <si>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</si>
  <si>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</si>
  <si>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</si>
  <si>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</si>
  <si>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</si>
  <si>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</si>
  <si>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</si>
  <si>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</si>
  <si>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</si>
  <si>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</si>
  <si>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</si>
  <si>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</si>
  <si>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</si>
  <si>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</si>
  <si>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</si>
  <si>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</si>
  <si>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</si>
  <si>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</si>
  <si>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</si>
  <si>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</si>
  <si>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</si>
  <si>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</si>
  <si>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</si>
  <si>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</si>
  <si>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</si>
  <si>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</si>
  <si>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</si>
  <si>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</si>
  <si>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</si>
  <si>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</si>
  <si>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</si>
  <si>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</si>
  <si>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</si>
  <si>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</si>
  <si>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</si>
  <si>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</si>
  <si>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</si>
  <si>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</si>
  <si>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</si>
  <si>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</si>
  <si>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</si>
  <si>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</si>
  <si>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</si>
  <si>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</si>
  <si>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</si>
  <si>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</si>
  <si>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</si>
  <si>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</si>
  <si>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</si>
  <si>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</si>
  <si>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</si>
  <si>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</si>
  <si>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</si>
  <si>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</si>
  <si>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</si>
  <si>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</si>
  <si>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</si>
  <si>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</si>
  <si>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</si>
  <si>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</si>
  <si>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</si>
  <si>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</si>
  <si>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</si>
  <si>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</si>
  <si>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</si>
  <si>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</si>
  <si>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</si>
  <si>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</si>
  <si>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</si>
  <si>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</si>
  <si>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</si>
  <si>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</si>
  <si>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</si>
  <si>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</si>
  <si>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</si>
  <si>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</si>
  <si>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</si>
  <si>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</si>
  <si>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</si>
  <si>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</si>
  <si>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</si>
  <si>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</si>
  <si>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</si>
  <si>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</si>
  <si>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</si>
  <si>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</si>
  <si>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</si>
  <si>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</si>
  <si>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</si>
  <si>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</si>
  <si>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</si>
  <si>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</si>
  <si>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</si>
  <si>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</si>
  <si>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</si>
  <si>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</si>
  <si>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</si>
  <si>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</si>
  <si>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</si>
  <si>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</si>
  <si>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</si>
  <si>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</si>
  <si>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</si>
  <si>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</si>
  <si>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</si>
  <si>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</si>
  <si>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</si>
  <si>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</si>
  <si>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</si>
  <si>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</si>
  <si>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</si>
  <si>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</si>
  <si>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</si>
  <si>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</si>
  <si>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</si>
  <si>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</si>
  <si>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</si>
  <si>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</si>
  <si>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</si>
  <si>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</si>
  <si>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</si>
  <si>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</si>
  <si>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</si>
  <si>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</si>
  <si>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</si>
  <si>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</si>
  <si>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</si>
  <si>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</si>
  <si>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</si>
  <si>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</si>
  <si>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</si>
  <si>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</si>
  <si>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</si>
  <si>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</si>
  <si>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</si>
  <si>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</si>
  <si>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</si>
  <si>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</si>
  <si>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</si>
  <si>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</si>
  <si>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</si>
  <si>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</si>
  <si>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</si>
  <si>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</si>
  <si>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</si>
  <si>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</si>
  <si>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</si>
  <si>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</si>
  <si>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</si>
  <si>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</si>
  <si>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</si>
  <si>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</si>
  <si>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</si>
  <si>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</si>
  <si>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</si>
  <si>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</si>
  <si>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</si>
  <si>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</si>
  <si>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</si>
  <si>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</si>
  <si>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</si>
  <si>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</si>
  <si>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</si>
  <si>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</si>
  <si>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</si>
  <si>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</si>
  <si>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</si>
  <si>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</si>
  <si>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</si>
  <si>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</si>
  <si>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</si>
  <si>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</si>
  <si>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</si>
  <si>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</si>
  <si>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</si>
  <si>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</si>
  <si>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</si>
  <si>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</si>
  <si>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</si>
  <si>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</si>
  <si>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</si>
  <si>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</si>
  <si>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</si>
  <si>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</si>
  <si>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</si>
  <si>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</si>
  <si>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</si>
  <si>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</si>
  <si>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</si>
  <si>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</si>
  <si>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</si>
  <si>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</si>
  <si>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</si>
  <si>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</si>
  <si>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</si>
  <si>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</si>
  <si>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</si>
  <si>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</si>
  <si>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</si>
  <si>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</si>
  <si>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</si>
  <si>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</si>
  <si>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</si>
  <si>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</si>
  <si>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</si>
  <si>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</si>
  <si>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</si>
  <si>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</si>
  <si>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</si>
  <si>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</si>
  <si>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</si>
  <si>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</si>
  <si>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</si>
  <si>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</si>
  <si>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</si>
  <si>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</si>
  <si>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</si>
  <si>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</si>
  <si>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</si>
  <si>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</si>
  <si>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</si>
  <si>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</si>
  <si>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</si>
  <si>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</si>
  <si>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</si>
  <si>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</si>
  <si>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</si>
  <si>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</si>
  <si>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</si>
  <si>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</si>
  <si>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</si>
  <si>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</si>
  <si>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</si>
  <si>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</si>
  <si>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</si>
  <si>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</si>
  <si>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</si>
  <si>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</si>
  <si>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</si>
  <si>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</si>
  <si>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</si>
  <si>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</si>
  <si>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</si>
  <si>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</si>
  <si>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</si>
  <si>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</si>
  <si>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</si>
  <si>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</si>
  <si>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</si>
  <si>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</si>
  <si>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</si>
  <si>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</si>
  <si>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</si>
  <si>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</si>
  <si>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</si>
  <si>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</si>
  <si>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</si>
  <si>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</si>
  <si>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</si>
  <si>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</si>
  <si>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</si>
  <si>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</si>
  <si>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</si>
  <si>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</si>
  <si>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</si>
  <si>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</si>
  <si>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</si>
  <si>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</si>
  <si>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</si>
  <si>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</si>
  <si>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</si>
  <si>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</si>
  <si>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</si>
  <si>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</si>
  <si>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</si>
  <si>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</si>
  <si>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</si>
  <si>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</si>
  <si>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</si>
  <si>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</si>
  <si>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</si>
  <si>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</si>
  <si>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</si>
  <si>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</si>
  <si>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</si>
  <si>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</si>
  <si>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</si>
  <si>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</si>
  <si>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</si>
  <si>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</si>
  <si>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</si>
  <si>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</si>
  <si>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</si>
  <si>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</si>
  <si>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</si>
  <si>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</si>
  <si>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</si>
  <si>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</si>
  <si>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</si>
  <si>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</si>
  <si>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</si>
  <si>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</si>
  <si>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</si>
  <si>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</si>
  <si>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</si>
  <si>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</si>
  <si>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</si>
  <si>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</si>
  <si>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</si>
  <si>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</si>
  <si>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</si>
  <si>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</si>
  <si>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</si>
  <si>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</si>
  <si>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</si>
  <si>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</si>
  <si>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</si>
  <si>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</si>
  <si>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</si>
  <si>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</si>
  <si>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</si>
  <si>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</si>
  <si>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</si>
  <si>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</si>
  <si>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</si>
  <si>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</si>
  <si>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</si>
  <si>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</si>
  <si>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</si>
  <si>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</si>
  <si>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</si>
  <si>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</si>
  <si>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</si>
  <si>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</si>
  <si>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</si>
  <si>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</si>
  <si>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</si>
  <si>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</si>
  <si>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</si>
  <si>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</si>
  <si>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</si>
  <si>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</si>
  <si>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</si>
  <si>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</si>
  <si>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</si>
  <si>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</si>
  <si>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</si>
  <si>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</si>
  <si>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</si>
  <si>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</si>
  <si>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</si>
  <si>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</si>
  <si>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</si>
  <si>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</si>
  <si>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</si>
  <si>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</si>
  <si>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</si>
  <si>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</si>
  <si>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</si>
  <si>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</si>
  <si>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</si>
  <si>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</si>
  <si>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</si>
  <si>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</si>
  <si>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</si>
  <si>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</si>
  <si>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</si>
  <si>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</si>
  <si>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</si>
  <si>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</si>
  <si>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</si>
  <si>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</si>
  <si>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</si>
  <si>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</si>
  <si>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</si>
  <si>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</si>
  <si>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</si>
  <si>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</si>
  <si>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</si>
  <si>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</si>
  <si>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</si>
  <si>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</si>
  <si>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</si>
  <si>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</si>
  <si>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</si>
  <si>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</si>
  <si>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</si>
  <si>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</si>
  <si>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</si>
  <si>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</si>
  <si>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</si>
  <si>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</si>
  <si>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</si>
  <si>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</si>
  <si>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</si>
  <si>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</si>
  <si>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</si>
  <si>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</si>
  <si>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</si>
  <si>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</si>
  <si>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</si>
  <si>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</si>
  <si>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</si>
  <si>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</si>
  <si>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</si>
  <si>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</si>
  <si>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</si>
  <si>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</si>
  <si>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</si>
  <si>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</si>
  <si>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</si>
  <si>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</si>
  <si>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</si>
  <si>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</si>
  <si>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</si>
  <si>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</si>
  <si>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</si>
  <si>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</si>
  <si>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</si>
  <si>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</si>
  <si>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</si>
  <si>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</si>
  <si>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</si>
  <si>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</si>
  <si>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</si>
  <si>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</si>
  <si>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</si>
  <si>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</si>
  <si>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</si>
  <si>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</si>
  <si>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</si>
  <si>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</si>
  <si>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</si>
  <si>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</si>
  <si>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</si>
  <si>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</si>
  <si>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</si>
  <si>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</si>
  <si>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</si>
  <si>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</si>
  <si>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</si>
  <si>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</si>
  <si>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</si>
  <si>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</si>
  <si>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</si>
  <si>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</si>
  <si>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</si>
  <si>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</si>
  <si>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</si>
  <si>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</si>
  <si>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</si>
  <si>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</si>
  <si>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</si>
  <si>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</si>
  <si>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</si>
  <si>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</si>
  <si>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</si>
  <si>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</si>
  <si>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</si>
  <si>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</si>
  <si>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</si>
  <si>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</si>
  <si>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</si>
  <si>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</si>
  <si>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</si>
  <si>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</si>
  <si>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</si>
  <si>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</si>
  <si>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</si>
  <si>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</si>
  <si>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</si>
  <si>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</si>
  <si>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</si>
  <si>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</si>
  <si>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</si>
  <si>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</si>
  <si>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</si>
  <si>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</si>
  <si>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</si>
  <si>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</si>
  <si>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</si>
  <si>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</si>
  <si>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</si>
  <si>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</si>
  <si>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</si>
  <si>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</si>
  <si>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</si>
  <si>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</si>
  <si>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</si>
  <si>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</si>
  <si>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</si>
  <si>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</si>
  <si>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</si>
  <si>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</si>
  <si>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</si>
  <si>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</si>
  <si>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</si>
  <si>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</si>
  <si>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</si>
  <si>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</si>
  <si>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</si>
  <si>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</si>
  <si>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</si>
  <si>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</si>
  <si>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</si>
  <si>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</si>
  <si>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</si>
  <si>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</si>
  <si>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</si>
  <si>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</si>
  <si>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</si>
  <si>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</si>
  <si>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</si>
  <si>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</si>
  <si>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</si>
  <si>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</si>
  <si>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</si>
  <si>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</si>
  <si>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</si>
  <si>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</si>
  <si>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</si>
  <si>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</si>
  <si>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</si>
  <si>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</si>
  <si>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</si>
  <si>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</si>
  <si>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</si>
  <si>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</si>
  <si>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</si>
  <si>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</si>
  <si>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</si>
  <si>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</si>
  <si>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</si>
  <si>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</si>
  <si>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</si>
  <si>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</si>
  <si>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</si>
  <si>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</si>
  <si>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</si>
  <si>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</si>
  <si>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</si>
  <si>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</si>
  <si>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</si>
  <si>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</si>
  <si>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</si>
  <si>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</si>
  <si>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</si>
  <si>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</si>
  <si>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</si>
  <si>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</si>
  <si>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</si>
  <si>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</si>
  <si>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</si>
  <si>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</si>
  <si>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</si>
  <si>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</si>
  <si>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</si>
  <si>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</si>
  <si>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</si>
  <si>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</si>
  <si>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</si>
  <si>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</si>
  <si>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</si>
  <si>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</si>
  <si>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</si>
  <si>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</si>
  <si>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</si>
  <si>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</si>
  <si>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</si>
  <si>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</si>
  <si>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</si>
  <si>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</si>
  <si>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</si>
  <si>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</si>
  <si>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</si>
  <si>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</si>
  <si>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</si>
  <si>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</si>
  <si>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</si>
  <si>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</si>
  <si>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</si>
  <si>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</si>
  <si>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</si>
  <si>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</si>
  <si>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</si>
  <si>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</si>
  <si>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</si>
  <si>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</si>
  <si>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</si>
  <si>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</si>
  <si>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</si>
  <si>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</si>
  <si>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</si>
  <si>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</si>
  <si>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</si>
  <si>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</si>
  <si>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</si>
  <si>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</si>
  <si>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</si>
  <si>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</si>
  <si>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</si>
  <si>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</si>
  <si>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</si>
  <si>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</si>
  <si>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</si>
  <si>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</si>
  <si>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</si>
  <si>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</si>
  <si>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</si>
  <si>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</si>
  <si>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</si>
  <si>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</si>
  <si>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</si>
  <si>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</si>
  <si>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</si>
  <si>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</si>
  <si>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</si>
  <si>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</si>
  <si>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</si>
  <si>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</si>
  <si>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</si>
  <si>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</si>
  <si>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</si>
  <si>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</si>
  <si>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</si>
  <si>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</si>
  <si>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</si>
  <si>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</si>
  <si>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</si>
  <si>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</si>
  <si>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</si>
  <si>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</si>
  <si>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</si>
  <si>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</si>
  <si>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</si>
  <si>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</si>
  <si>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</si>
  <si>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</si>
  <si>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</si>
  <si>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</si>
  <si>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</si>
  <si>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</si>
  <si>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</si>
  <si>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</si>
  <si>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</si>
  <si>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</si>
  <si>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</si>
  <si>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</si>
  <si>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</si>
  <si>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</si>
  <si>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</si>
  <si>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</si>
  <si>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</si>
  <si>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</si>
  <si>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</si>
  <si>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</si>
  <si>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</si>
  <si>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</si>
  <si>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</si>
  <si>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</si>
  <si>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</si>
  <si>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</si>
  <si>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</si>
  <si>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</si>
  <si>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</si>
  <si>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</si>
  <si>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</si>
  <si>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</si>
  <si>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</si>
  <si>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</si>
  <si>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</si>
  <si>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</si>
  <si>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</si>
  <si>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</si>
  <si>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</si>
  <si>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</si>
  <si>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</si>
  <si>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</si>
  <si>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</si>
  <si>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</si>
  <si>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</si>
  <si>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</si>
  <si>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</si>
  <si>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</si>
  <si>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</si>
  <si>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</si>
  <si>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</si>
  <si>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</si>
  <si>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</si>
  <si>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</si>
  <si>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</si>
  <si>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</si>
  <si>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</si>
  <si>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</si>
  <si>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</si>
  <si>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</si>
  <si>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</si>
  <si>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</si>
  <si>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</si>
  <si>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</si>
  <si>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</si>
  <si>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</si>
  <si>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</si>
  <si>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</si>
  <si>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</si>
  <si>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</si>
  <si>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</si>
  <si>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</si>
  <si>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</si>
  <si>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</si>
  <si>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</si>
  <si>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</si>
  <si>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</si>
  <si>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</si>
  <si>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</si>
  <si>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</si>
  <si>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</si>
  <si>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</si>
  <si>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</si>
  <si>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</si>
  <si>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</si>
  <si>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</si>
  <si>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</si>
  <si>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</si>
  <si>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</si>
  <si>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</si>
  <si>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</si>
  <si>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</si>
  <si>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</si>
  <si>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</si>
  <si>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</si>
  <si>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</si>
  <si>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</si>
  <si>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</si>
  <si>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</si>
  <si>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</si>
  <si>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</si>
  <si>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</si>
  <si>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</si>
  <si>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</si>
  <si>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</si>
  <si>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</si>
  <si>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</si>
  <si>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</si>
  <si>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</si>
  <si>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</si>
  <si>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</si>
  <si>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</si>
  <si>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</si>
  <si>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</si>
  <si>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</si>
  <si>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</si>
  <si>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</si>
  <si>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</si>
  <si>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</si>
  <si>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</si>
  <si>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</si>
  <si>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</si>
  <si>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</si>
  <si>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</si>
  <si>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</si>
  <si>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</si>
  <si>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</si>
  <si>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</si>
  <si>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</si>
  <si>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</si>
  <si>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</si>
  <si>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</si>
  <si>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</si>
  <si>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</si>
  <si>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</si>
  <si>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</si>
  <si>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</si>
  <si>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</si>
  <si>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</si>
  <si>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</si>
  <si>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</si>
  <si>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</si>
  <si>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</si>
  <si>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</si>
  <si>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</si>
  <si>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</si>
  <si>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</si>
  <si>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</si>
  <si>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</si>
  <si>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</si>
  <si>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</si>
  <si>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</si>
  <si>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</si>
  <si>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</si>
  <si>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</si>
  <si>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</si>
  <si>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</si>
  <si>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</si>
  <si>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</si>
  <si>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</si>
  <si>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</si>
  <si>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</si>
  <si>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</si>
  <si>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</si>
  <si>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</si>
  <si>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</si>
  <si>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</si>
  <si>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</si>
  <si>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</si>
  <si>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</si>
  <si>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</si>
  <si>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</si>
  <si>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</si>
  <si>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</si>
  <si>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</si>
  <si>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</si>
  <si>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</si>
  <si>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</si>
  <si>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</si>
  <si>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</si>
  <si>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</si>
  <si>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</si>
  <si>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</si>
  <si>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</si>
  <si>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</si>
  <si>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</si>
  <si>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</si>
  <si>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</si>
  <si>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</si>
  <si>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</si>
  <si>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</si>
  <si>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</si>
  <si>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</si>
  <si>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</si>
  <si>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</si>
  <si>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</si>
  <si>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</si>
  <si>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</si>
  <si>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</si>
  <si>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</si>
  <si>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</si>
  <si>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</si>
  <si>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</si>
  <si>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</si>
  <si>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</si>
  <si>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</si>
  <si>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</si>
  <si>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</si>
  <si>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</si>
  <si>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</si>
  <si>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</si>
  <si>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</si>
  <si>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</si>
  <si>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</si>
  <si>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</si>
  <si>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</si>
  <si>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</si>
  <si>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</si>
  <si>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</si>
  <si>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</si>
  <si>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</si>
  <si>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</si>
  <si>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</si>
  <si>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</si>
  <si>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</si>
  <si>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</si>
  <si>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</si>
  <si>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</si>
  <si>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</si>
  <si>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</si>
  <si>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</si>
  <si>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</si>
  <si>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</si>
  <si>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</si>
  <si>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</si>
  <si>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</si>
  <si>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</si>
  <si>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</si>
  <si>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</si>
  <si>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</si>
  <si>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</si>
  <si>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</si>
  <si>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</si>
  <si>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</si>
  <si>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</si>
  <si>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</si>
  <si>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</si>
  <si>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</si>
  <si>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</si>
  <si>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</si>
  <si>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</si>
  <si>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</si>
  <si>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</si>
  <si>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</si>
  <si>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</si>
  <si>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</si>
  <si>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</si>
  <si>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</si>
  <si>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</si>
  <si>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</si>
  <si>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</si>
  <si>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</si>
  <si>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</si>
  <si>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</si>
  <si>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</si>
  <si>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</si>
  <si>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</si>
  <si>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</si>
  <si>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</si>
  <si>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</si>
  <si>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</si>
  <si>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</si>
  <si>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</si>
  <si>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</si>
  <si>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</si>
  <si>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</si>
  <si>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</si>
  <si>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</si>
  <si>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</si>
  <si>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</si>
  <si>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</si>
  <si>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</si>
  <si>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</si>
  <si>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</si>
  <si>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</si>
  <si>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</si>
  <si>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</si>
  <si>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</si>
  <si>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</si>
  <si>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</si>
  <si>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</si>
  <si>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</si>
  <si>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</si>
  <si>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</si>
  <si>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</si>
  <si>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</si>
  <si>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</si>
  <si>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</si>
  <si>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</si>
  <si>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</si>
  <si>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</si>
  <si>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</si>
  <si>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</si>
  <si>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</si>
  <si>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</si>
  <si>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</si>
  <si>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</si>
  <si>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</si>
  <si>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</si>
  <si>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</si>
  <si>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</si>
  <si>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</si>
  <si>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</si>
  <si>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</si>
  <si>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</si>
  <si>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</si>
  <si>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</si>
  <si>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</si>
  <si>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</si>
  <si>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</si>
  <si>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</si>
  <si>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</si>
  <si>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</si>
  <si>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</si>
  <si>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</si>
  <si>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</si>
  <si>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</si>
  <si>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</si>
  <si>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</si>
  <si>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</si>
  <si>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</si>
  <si>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</si>
  <si>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</si>
  <si>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</si>
  <si>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</si>
  <si>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</si>
  <si>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</si>
  <si>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</si>
  <si>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</si>
  <si>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</si>
  <si>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</si>
  <si>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</si>
  <si>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</si>
  <si>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</si>
  <si>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</si>
  <si>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</si>
  <si>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</si>
  <si>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</si>
  <si>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</si>
  <si>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</si>
  <si>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</si>
  <si>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</si>
  <si>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</si>
  <si>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</si>
  <si>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</si>
  <si>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</si>
  <si>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</si>
  <si>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</si>
  <si>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</si>
  <si>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</si>
  <si>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</si>
  <si>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</si>
  <si>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</si>
  <si>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</si>
  <si>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</si>
  <si>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</si>
  <si>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</si>
  <si>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</si>
  <si>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</si>
  <si>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</si>
  <si>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</si>
  <si>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</si>
  <si>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</si>
  <si>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</si>
  <si>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</si>
  <si>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</si>
  <si>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</si>
  <si>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</si>
  <si>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</si>
  <si>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</si>
  <si>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</si>
  <si>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</si>
  <si>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</si>
  <si>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</si>
  <si>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</si>
  <si>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</si>
  <si>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</si>
  <si>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</si>
  <si>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</si>
  <si>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</si>
  <si>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</si>
  <si>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</si>
  <si>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</si>
  <si>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</si>
  <si>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</si>
  <si>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</si>
  <si>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</si>
  <si>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</si>
  <si>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</si>
  <si>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</si>
  <si>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</si>
  <si>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</si>
  <si>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</si>
  <si>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</si>
  <si>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</si>
  <si>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</si>
  <si>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</si>
  <si>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</si>
  <si>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</si>
  <si>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</si>
  <si>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</si>
  <si>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</si>
  <si>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</si>
  <si>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</si>
  <si>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</si>
  <si>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</si>
  <si>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</si>
  <si>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</si>
  <si>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</si>
  <si>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</si>
  <si>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</si>
  <si>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</si>
  <si>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</si>
  <si>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</si>
  <si>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</si>
  <si>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</si>
  <si>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</si>
  <si>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</si>
  <si>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</si>
  <si>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</si>
  <si>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</si>
  <si>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</si>
  <si>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</si>
  <si>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</si>
  <si>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</si>
  <si>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</si>
  <si>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</si>
  <si>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</si>
  <si>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</si>
  <si>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</si>
  <si>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</si>
  <si>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</si>
  <si>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</si>
  <si>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</si>
  <si>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</si>
  <si>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</si>
  <si>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</si>
  <si>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</si>
  <si>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</si>
  <si>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</si>
  <si>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</si>
  <si>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</si>
  <si>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</si>
  <si>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</si>
  <si>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</si>
  <si>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</si>
  <si>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</si>
  <si>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</si>
  <si>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</si>
  <si>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</si>
  <si>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</si>
  <si>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</si>
  <si>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</si>
  <si>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</si>
  <si>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</si>
  <si>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</si>
  <si>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</si>
  <si>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</si>
  <si>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</si>
  <si>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</si>
  <si>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</si>
  <si>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</si>
  <si>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</si>
  <si>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</si>
  <si>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</si>
  <si>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</si>
  <si>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</si>
  <si>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</si>
  <si>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</si>
  <si>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</si>
  <si>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</si>
  <si>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</si>
  <si>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</si>
  <si>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</si>
  <si>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</si>
  <si>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</si>
  <si>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</si>
  <si>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</si>
  <si>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</si>
  <si>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</si>
  <si>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</si>
  <si>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</si>
  <si>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</si>
  <si>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</si>
  <si>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</si>
  <si>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</si>
  <si>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</si>
  <si>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</si>
  <si>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</si>
  <si>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</si>
  <si>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</si>
  <si>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</si>
  <si>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</si>
  <si>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</si>
  <si>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</si>
  <si>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</si>
  <si>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</si>
  <si>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</si>
  <si>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</si>
  <si>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</si>
  <si>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</si>
  <si>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</si>
  <si>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</si>
  <si>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</si>
  <si>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</si>
  <si>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</si>
  <si>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</si>
  <si>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</si>
  <si>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</si>
  <si>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</si>
  <si>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</si>
  <si>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</si>
  <si>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</si>
  <si>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</si>
  <si>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</si>
  <si>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</si>
  <si>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</si>
  <si>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</si>
  <si>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</si>
  <si>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</si>
  <si>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</si>
  <si>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</si>
  <si>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</si>
  <si>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</si>
  <si>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</si>
  <si>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</si>
  <si>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</si>
  <si>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</si>
  <si>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</si>
  <si>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</si>
  <si>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</si>
  <si>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</si>
  <si>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</si>
  <si>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</si>
  <si>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</si>
  <si>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</si>
  <si>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</si>
  <si>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</si>
  <si>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</si>
  <si>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</si>
  <si>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</si>
  <si>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</si>
  <si>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</si>
  <si>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</si>
  <si>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</si>
  <si>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</si>
  <si>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</si>
  <si>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</si>
  <si>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</si>
  <si>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</si>
  <si>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</si>
  <si>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</si>
  <si>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</si>
  <si>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</si>
  <si>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</si>
  <si>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</si>
  <si>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</si>
  <si>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</si>
  <si>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</si>
  <si>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</si>
  <si>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</si>
  <si>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</si>
  <si>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</si>
  <si>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</si>
  <si>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</si>
  <si>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</si>
  <si>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</si>
  <si>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</si>
  <si>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</si>
  <si>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</si>
  <si>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</si>
  <si>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</si>
  <si>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</si>
  <si>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</si>
  <si>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</si>
  <si>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</si>
  <si>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</si>
  <si>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</si>
  <si>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</si>
  <si>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</si>
  <si>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</si>
  <si>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</si>
  <si>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</si>
  <si>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</si>
  <si>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</si>
  <si>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</si>
  <si>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</si>
  <si>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</si>
  <si>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</si>
  <si>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</si>
  <si>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</si>
  <si>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</si>
  <si>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</si>
  <si>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</si>
  <si>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</si>
  <si>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</si>
  <si>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</si>
  <si>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</si>
  <si>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</si>
  <si>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</si>
  <si>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</si>
  <si>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</si>
  <si>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</si>
  <si>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</si>
  <si>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</si>
  <si>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</si>
  <si>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</si>
  <si>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</si>
  <si>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</si>
  <si>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</si>
  <si>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</si>
  <si>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</si>
  <si>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</si>
  <si>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</si>
  <si>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</si>
  <si>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</si>
  <si>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</si>
  <si>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</si>
  <si>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</si>
  <si>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</si>
  <si>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</si>
  <si>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</si>
  <si>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</si>
  <si>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</si>
  <si>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</si>
  <si>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</si>
  <si>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</si>
  <si>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</si>
  <si>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</si>
  <si>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</si>
  <si>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</si>
  <si>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</si>
  <si>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</si>
  <si>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</si>
  <si>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</si>
  <si>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</si>
  <si>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</si>
  <si>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</si>
  <si>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</si>
  <si>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</si>
  <si>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</si>
  <si>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</si>
  <si>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</si>
  <si>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</si>
  <si>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</si>
  <si>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</si>
  <si>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</si>
  <si>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</si>
  <si>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</si>
  <si>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</si>
  <si>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</si>
  <si>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</si>
  <si>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</si>
  <si>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</si>
  <si>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</si>
  <si>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</si>
  <si>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</si>
  <si>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</si>
  <si>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</si>
  <si>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</si>
  <si>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</si>
  <si>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</si>
  <si>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</si>
  <si>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</si>
  <si>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</si>
  <si>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</si>
  <si>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</si>
  <si>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</si>
  <si>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</si>
  <si>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</si>
  <si>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</si>
  <si>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</si>
  <si>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</si>
  <si>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</si>
  <si>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</si>
  <si>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</si>
  <si>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</si>
  <si>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</si>
  <si>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</si>
  <si>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</si>
  <si>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</si>
  <si>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</si>
  <si>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</si>
  <si>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</si>
  <si>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</si>
  <si>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</si>
  <si>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</si>
  <si>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</si>
  <si>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</si>
  <si>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</si>
  <si>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</si>
  <si>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</si>
  <si>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</si>
  <si>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</si>
  <si>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</si>
  <si>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</si>
  <si>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</si>
  <si>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</si>
  <si>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</si>
  <si>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</si>
  <si>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</si>
  <si>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</si>
  <si>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</si>
  <si>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</si>
  <si>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</si>
  <si>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</si>
  <si>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</si>
  <si>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</si>
  <si>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</si>
  <si>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</si>
  <si>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</si>
  <si>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</si>
  <si>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</si>
  <si>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</si>
  <si>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</si>
  <si>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</si>
  <si>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</si>
  <si>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</si>
  <si>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</si>
  <si>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</si>
  <si>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</si>
  <si>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</si>
  <si>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</si>
  <si>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</si>
  <si>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</si>
  <si>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</si>
  <si>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</si>
  <si>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</si>
  <si>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</si>
  <si>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</si>
  <si>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</si>
  <si>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</si>
  <si>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</si>
  <si>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</si>
  <si>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</si>
  <si>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</si>
  <si>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</si>
  <si>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</si>
  <si>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</si>
  <si>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</si>
  <si>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</si>
  <si>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</si>
  <si>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</si>
  <si>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</si>
  <si>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</si>
  <si>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</si>
  <si>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</si>
  <si>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</si>
  <si>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</si>
  <si>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</si>
  <si>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</si>
  <si>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</si>
  <si>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</si>
  <si>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</si>
  <si>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</si>
  <si>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</si>
  <si>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</si>
  <si>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</si>
  <si>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</si>
  <si>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</si>
  <si>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</si>
  <si>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</si>
  <si>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</si>
  <si>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</si>
  <si>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</si>
  <si>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</si>
  <si>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</si>
  <si>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</si>
  <si>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</si>
  <si>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</si>
  <si>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</si>
  <si>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</si>
  <si>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</si>
  <si>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</si>
  <si>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</si>
  <si>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</si>
  <si>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</si>
  <si>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</si>
  <si>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</si>
  <si>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</si>
  <si>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</si>
  <si>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</si>
  <si>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</si>
  <si>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</si>
  <si>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</si>
  <si>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</si>
  <si>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</si>
  <si>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</si>
  <si>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</si>
  <si>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</si>
  <si>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</si>
  <si>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</si>
  <si>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</si>
  <si>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</si>
  <si>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</si>
  <si>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</si>
  <si>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</si>
  <si>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</si>
  <si>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</si>
  <si>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</si>
  <si>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</si>
  <si>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</si>
  <si>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</si>
  <si>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</si>
  <si>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</si>
  <si>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</si>
  <si>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</si>
  <si>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</si>
  <si>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</si>
  <si>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</si>
  <si>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</si>
  <si>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</si>
  <si>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</si>
  <si>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</si>
  <si>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</si>
  <si>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</si>
  <si>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</si>
  <si>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</si>
  <si>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</si>
  <si>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</si>
  <si>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</si>
  <si>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</si>
  <si>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</si>
  <si>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</si>
  <si>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</si>
  <si>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</si>
  <si>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</si>
  <si>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</si>
  <si>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</si>
  <si>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</si>
  <si>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</si>
  <si>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</si>
  <si>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</si>
  <si>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</si>
  <si>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</si>
  <si>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</si>
  <si>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</si>
  <si>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</si>
  <si>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</si>
  <si>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</si>
  <si>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</si>
  <si>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</si>
  <si>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</si>
  <si>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</si>
  <si>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</si>
  <si>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</si>
  <si>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</si>
  <si>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</si>
  <si>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</si>
  <si>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</si>
  <si>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</si>
  <si>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</si>
  <si>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</si>
  <si>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</si>
  <si>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</si>
  <si>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</si>
  <si>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</si>
  <si>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</si>
  <si>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</si>
  <si>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</si>
  <si>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</si>
  <si>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</si>
  <si>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</si>
  <si>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</si>
  <si>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</si>
  <si>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</si>
  <si>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</si>
  <si>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</si>
  <si>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</si>
  <si>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</si>
  <si>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</si>
  <si>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</si>
  <si>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</si>
  <si>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</si>
  <si>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</si>
  <si>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</si>
  <si>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</si>
  <si>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</si>
  <si>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</si>
  <si>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</si>
  <si>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</si>
  <si>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</si>
  <si>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</si>
  <si>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</si>
  <si>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</si>
  <si>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</si>
  <si>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</si>
  <si>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</si>
  <si>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</si>
  <si>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</si>
  <si>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</si>
  <si>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</si>
  <si>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</si>
  <si>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</si>
  <si>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</si>
  <si>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</si>
  <si>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</si>
  <si>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</si>
  <si>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</si>
  <si>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</si>
  <si>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</si>
  <si>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</si>
  <si>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</si>
  <si>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</si>
  <si>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</si>
  <si>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</si>
  <si>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</si>
  <si>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</si>
  <si>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</si>
  <si>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</si>
  <si>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</si>
  <si>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</si>
  <si>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</si>
  <si>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</si>
  <si>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</si>
  <si>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</si>
  <si>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</si>
  <si>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</si>
  <si>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</si>
  <si>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</si>
  <si>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</si>
  <si>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</si>
  <si>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</si>
  <si>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</si>
  <si>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</si>
  <si>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</si>
  <si>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</si>
  <si>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</si>
  <si>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</si>
  <si>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</si>
  <si>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</si>
  <si>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</si>
  <si>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</si>
  <si>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</si>
  <si>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</si>
  <si>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</si>
  <si>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</si>
  <si>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</si>
  <si>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</si>
  <si>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</si>
  <si>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</si>
  <si>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</si>
  <si>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</si>
  <si>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</si>
  <si>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</si>
  <si>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</si>
  <si>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</si>
  <si>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</si>
  <si>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</si>
  <si>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</si>
  <si>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</si>
  <si>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</si>
  <si>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</si>
  <si>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</si>
  <si>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</si>
  <si>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</si>
  <si>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</si>
  <si>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</si>
  <si>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</si>
  <si>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</si>
  <si>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</si>
  <si>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</si>
  <si>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</si>
  <si>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</si>
  <si>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</si>
  <si>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</si>
  <si>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</si>
  <si>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</si>
  <si>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</si>
  <si>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</si>
  <si>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</si>
  <si>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</si>
  <si>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</si>
  <si>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</si>
  <si>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</si>
  <si>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</si>
  <si>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</si>
  <si>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</si>
  <si>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</si>
  <si>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</si>
  <si>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</si>
  <si>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</si>
  <si>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</si>
  <si>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</si>
  <si>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</si>
  <si>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</si>
  <si>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</si>
  <si>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</si>
  <si>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</si>
  <si>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</si>
  <si>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</si>
  <si>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</si>
  <si>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</si>
  <si>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</si>
  <si>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</si>
  <si>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</si>
  <si>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</si>
  <si>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</si>
  <si>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</si>
  <si>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</si>
  <si>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</si>
  <si>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</si>
  <si>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</si>
  <si>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</si>
  <si>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</si>
  <si>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</si>
  <si>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</si>
  <si>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</si>
  <si>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</si>
  <si>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</si>
  <si>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</si>
  <si>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</si>
  <si>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</si>
  <si>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</si>
  <si>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</si>
  <si>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</si>
  <si>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</si>
  <si>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</si>
  <si>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</si>
  <si>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</si>
  <si>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</si>
  <si>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</si>
  <si>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</si>
  <si>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</si>
  <si>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</si>
  <si>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</si>
  <si>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</si>
  <si>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</si>
  <si>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</si>
  <si>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</si>
  <si>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</si>
  <si>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</si>
  <si>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</si>
  <si>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</si>
  <si>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</si>
  <si>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</si>
  <si>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</si>
  <si>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</si>
  <si>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</si>
  <si>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</si>
  <si>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</si>
  <si>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</si>
  <si>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</si>
  <si>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</si>
  <si>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</si>
  <si>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</si>
  <si>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</si>
  <si>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</si>
  <si>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</si>
  <si>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</si>
  <si>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</si>
  <si>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</si>
  <si>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</si>
  <si>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</si>
  <si>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</si>
  <si>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</si>
  <si>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</si>
  <si>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</si>
  <si>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</si>
  <si>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</si>
  <si>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</si>
  <si>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</si>
  <si>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</si>
  <si>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</si>
  <si>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</si>
  <si>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</si>
  <si>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</si>
  <si>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</si>
  <si>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</si>
  <si>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</si>
  <si>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</si>
  <si>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</si>
  <si>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</si>
  <si>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</si>
  <si>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</si>
  <si>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</si>
  <si>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</si>
  <si>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</si>
  <si>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</si>
  <si>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</si>
  <si>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</si>
  <si>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</si>
  <si>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</si>
  <si>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</si>
  <si>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</si>
  <si>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</si>
  <si>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</si>
  <si>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</si>
  <si>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</si>
  <si>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</si>
  <si>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</si>
  <si>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</si>
  <si>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</si>
  <si>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</si>
  <si>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</si>
  <si>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</si>
  <si>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</si>
  <si>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</si>
  <si>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</si>
  <si>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</si>
  <si>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</si>
  <si>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</si>
  <si>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</si>
  <si>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</si>
  <si>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</si>
  <si>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</si>
  <si>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</si>
  <si>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</si>
  <si>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</si>
  <si>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</si>
  <si>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</si>
  <si>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</si>
  <si>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</si>
  <si>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</si>
  <si>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</si>
  <si>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</si>
  <si>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</si>
  <si>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</si>
  <si>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</si>
  <si>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</si>
  <si>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</si>
  <si>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</si>
  <si>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</si>
  <si>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</si>
  <si>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</si>
  <si>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</si>
  <si>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</si>
  <si>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</si>
  <si>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</si>
  <si>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</si>
  <si>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</si>
  <si>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</si>
  <si>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</si>
  <si>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</si>
  <si>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</si>
  <si>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</si>
  <si>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</si>
  <si>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</si>
  <si>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</si>
  <si>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</si>
  <si>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</si>
  <si>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</si>
  <si>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</si>
  <si>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</si>
  <si>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</si>
  <si>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</si>
  <si>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</si>
  <si>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</si>
  <si>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</si>
  <si>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</si>
  <si>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</si>
  <si>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</si>
  <si>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</si>
  <si>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</si>
  <si>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</si>
  <si>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</si>
  <si>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</si>
  <si>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</si>
  <si>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</si>
  <si>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</si>
  <si>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</si>
  <si>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</si>
  <si>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</si>
  <si>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</si>
  <si>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</si>
  <si>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</si>
  <si>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</si>
  <si>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</si>
  <si>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</si>
  <si>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</si>
  <si>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</si>
  <si>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</si>
  <si>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</si>
  <si>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</si>
  <si>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</si>
  <si>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</si>
  <si>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</si>
  <si>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</si>
  <si>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</si>
  <si>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</si>
  <si>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</si>
  <si>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</si>
  <si>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</si>
  <si>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</si>
  <si>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</si>
  <si>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</si>
  <si>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</si>
  <si>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</si>
  <si>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</si>
  <si>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</si>
  <si>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</si>
  <si>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</si>
  <si>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</si>
  <si>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</si>
  <si>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</si>
  <si>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</si>
  <si>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</si>
  <si>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</si>
  <si>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</si>
  <si>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</si>
  <si>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</si>
  <si>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</si>
  <si>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</si>
  <si>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</si>
  <si>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</si>
  <si>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</si>
  <si>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</si>
  <si>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</si>
  <si>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</si>
  <si>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</si>
  <si>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</si>
  <si>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</si>
  <si>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</si>
  <si>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</si>
  <si>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</si>
  <si>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</si>
  <si>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</si>
  <si>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</si>
  <si>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</si>
  <si>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</si>
  <si>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</si>
  <si>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</si>
  <si>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</si>
  <si>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</si>
  <si>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</si>
  <si>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</si>
  <si>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</si>
  <si>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</si>
  <si>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</si>
  <si>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</si>
  <si>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</si>
  <si>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</si>
  <si>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</si>
  <si>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</si>
  <si>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</si>
  <si>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</si>
  <si>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</si>
  <si>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</si>
  <si>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</si>
  <si>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</si>
  <si>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</si>
  <si>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</si>
  <si>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</si>
  <si>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</si>
  <si>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</si>
  <si>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</si>
  <si>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</si>
  <si>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</si>
  <si>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</si>
  <si>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</si>
  <si>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</si>
  <si>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</si>
  <si>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</si>
  <si>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</si>
  <si>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</si>
  <si>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</si>
  <si>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</si>
  <si>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</si>
  <si>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</si>
  <si>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</si>
  <si>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</si>
  <si>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</si>
  <si>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</si>
  <si>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</si>
  <si>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</si>
  <si>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</si>
  <si>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</si>
  <si>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</si>
  <si>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</si>
  <si>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</si>
  <si>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</si>
  <si>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</si>
  <si>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</si>
  <si>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</si>
  <si>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</si>
  <si>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</si>
  <si>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</si>
  <si>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</si>
  <si>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</si>
  <si>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</si>
  <si>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</si>
  <si>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</si>
  <si>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</si>
  <si>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</si>
  <si>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</si>
  <si>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</si>
  <si>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</si>
  <si>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</si>
  <si>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</si>
  <si>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</si>
  <si>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</si>
  <si>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</si>
  <si>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</si>
  <si>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</si>
  <si>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</si>
  <si>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</si>
  <si>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</si>
  <si>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</si>
  <si>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</si>
  <si>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</si>
  <si>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</si>
  <si>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</si>
  <si>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</si>
  <si>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</si>
  <si>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</si>
  <si>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</si>
  <si>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</si>
  <si>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</si>
  <si>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</si>
  <si>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</si>
  <si>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</si>
  <si>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</si>
  <si>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</si>
  <si>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</si>
  <si>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</si>
  <si>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</si>
  <si>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</si>
  <si>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</si>
  <si>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</si>
  <si>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</si>
  <si>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</si>
  <si>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</si>
  <si>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</si>
  <si>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</si>
  <si>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</si>
  <si>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</si>
  <si>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</si>
  <si>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</si>
  <si>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</si>
  <si>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</si>
  <si>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</si>
  <si>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</si>
  <si>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</si>
  <si>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</si>
  <si>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</si>
  <si>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</si>
  <si>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</si>
  <si>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</si>
  <si>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</si>
  <si>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</si>
  <si>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</si>
  <si>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</si>
  <si>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</si>
  <si>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</si>
  <si>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</si>
  <si>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</si>
  <si>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</si>
  <si>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</si>
  <si>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</si>
  <si>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</si>
  <si>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</si>
  <si>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</si>
  <si>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</si>
  <si>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</si>
  <si>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</si>
  <si>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</si>
  <si>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</si>
  <si>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</si>
  <si>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</si>
  <si>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</si>
  <si>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</si>
  <si>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</si>
  <si>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</si>
  <si>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</si>
  <si>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</si>
  <si>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</si>
  <si>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</si>
  <si>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</si>
  <si>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</si>
  <si>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</si>
  <si>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</si>
  <si>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</si>
  <si>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</si>
  <si>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</si>
  <si>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</si>
  <si>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</si>
  <si>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</si>
  <si>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</si>
  <si>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</si>
  <si>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</si>
  <si>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</si>
  <si>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</si>
  <si>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</si>
  <si>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</si>
  <si>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</si>
  <si>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</si>
  <si>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</si>
  <si>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</si>
  <si>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</si>
  <si>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</si>
  <si>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</si>
  <si>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</si>
  <si>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</si>
  <si>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</si>
  <si>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</si>
  <si>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</si>
  <si>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</si>
  <si>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</si>
  <si>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</si>
  <si>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</si>
  <si>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</si>
  <si>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</si>
  <si>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</si>
  <si>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</si>
  <si>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</si>
  <si>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</si>
  <si>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</si>
  <si>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</si>
  <si>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</si>
  <si>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</si>
  <si>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</si>
  <si>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</si>
  <si>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</si>
  <si>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</si>
  <si>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</si>
  <si>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</si>
  <si>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</si>
  <si>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</si>
  <si>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</si>
  <si>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</si>
  <si>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</si>
  <si>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</si>
  <si>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</si>
  <si>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</si>
  <si>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</si>
  <si>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</si>
  <si>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</si>
  <si>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</si>
  <si>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</si>
  <si>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</si>
  <si>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</si>
  <si>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</si>
  <si>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</si>
  <si>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</si>
  <si>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</si>
  <si>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</si>
  <si>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</si>
  <si>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</si>
  <si>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</si>
  <si>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</si>
  <si>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</si>
  <si>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</si>
  <si>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</si>
  <si>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</si>
  <si>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</si>
  <si>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</si>
  <si>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</si>
  <si>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</si>
  <si>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</si>
  <si>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</si>
  <si>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</si>
  <si>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</si>
  <si>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</si>
  <si>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</si>
  <si>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</si>
  <si>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</si>
  <si>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</si>
  <si>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</si>
  <si>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</si>
  <si>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</si>
  <si>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</si>
  <si>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</si>
  <si>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</si>
  <si>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</si>
  <si>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</si>
  <si>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</si>
  <si>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</si>
  <si>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</si>
  <si>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</si>
  <si>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</si>
  <si>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</si>
  <si>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</si>
  <si>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</si>
  <si>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</si>
  <si>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</si>
  <si>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</si>
  <si>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</si>
  <si>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</si>
  <si>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</si>
  <si>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</si>
  <si>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</si>
  <si>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</si>
  <si>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</si>
  <si>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</si>
  <si>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</si>
  <si>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</si>
  <si>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</si>
  <si>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</si>
  <si>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</si>
  <si>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</si>
  <si>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</si>
  <si>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</si>
  <si>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</si>
  <si>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</si>
  <si>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</si>
  <si>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</si>
  <si>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</si>
  <si>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</si>
  <si>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</si>
  <si>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</si>
  <si>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</si>
  <si>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</si>
  <si>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</si>
  <si>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</si>
  <si>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</si>
  <si>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</si>
  <si>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</si>
  <si>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</si>
  <si>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</si>
  <si>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</si>
  <si>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</si>
  <si>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</si>
  <si>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</si>
  <si>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</si>
  <si>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</si>
  <si>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</si>
  <si>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</si>
  <si>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</si>
  <si>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</si>
  <si>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</si>
  <si>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</si>
  <si>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</si>
  <si>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</si>
  <si>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</si>
  <si>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</si>
  <si>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</si>
  <si>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</si>
  <si>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</si>
  <si>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</si>
  <si>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</si>
  <si>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</si>
  <si>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</si>
  <si>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</si>
  <si>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</si>
  <si>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</si>
  <si>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</si>
  <si>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</si>
  <si>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</si>
  <si>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</si>
  <si>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</si>
  <si>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</si>
  <si>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</si>
  <si>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</si>
  <si>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</si>
  <si>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</si>
  <si>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</si>
  <si>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</si>
  <si>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</si>
  <si>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</si>
  <si>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</si>
  <si>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</si>
  <si>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</si>
  <si>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</si>
  <si>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</si>
  <si>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</si>
  <si>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</si>
  <si>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</si>
  <si>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</si>
  <si>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</si>
  <si>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</si>
  <si>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</si>
  <si>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</si>
  <si>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</si>
  <si>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</si>
  <si>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</si>
  <si>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</si>
  <si>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</si>
  <si>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</si>
  <si>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</si>
  <si>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</si>
  <si>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</si>
  <si>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</si>
  <si>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</si>
  <si>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</si>
  <si>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</si>
  <si>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</si>
  <si>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</si>
  <si>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</si>
  <si>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</si>
  <si>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</si>
  <si>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</si>
  <si>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</si>
  <si>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</si>
  <si>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</si>
  <si>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</si>
  <si>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</si>
  <si>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</si>
  <si>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</si>
  <si>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</si>
  <si>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</si>
  <si>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</si>
  <si>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</si>
  <si>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</si>
  <si>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</si>
  <si>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</si>
  <si>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</si>
  <si>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</si>
  <si>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</si>
  <si>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</si>
  <si>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</si>
  <si>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</si>
  <si>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</si>
  <si>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</si>
  <si>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</si>
  <si>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</si>
  <si>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</si>
  <si>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</si>
  <si>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</si>
  <si>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</si>
  <si>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</si>
  <si>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</si>
  <si>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</si>
  <si>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</si>
  <si>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</si>
  <si>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</si>
  <si>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</si>
  <si>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</si>
  <si>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</si>
  <si>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</si>
  <si>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</si>
  <si>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</si>
  <si>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</si>
  <si>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</si>
  <si>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</si>
  <si>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</si>
  <si>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</si>
  <si>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</si>
  <si>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</si>
  <si>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</si>
  <si>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</si>
  <si>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</si>
  <si>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</si>
  <si>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</si>
  <si>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</si>
  <si>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</si>
  <si>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</si>
  <si>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</si>
  <si>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</si>
  <si>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</si>
  <si>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</si>
  <si>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</si>
  <si>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</si>
  <si>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</si>
  <si>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</si>
  <si>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</si>
  <si>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</si>
  <si>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</si>
  <si>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</si>
  <si>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</si>
  <si>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</si>
  <si>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</si>
  <si>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</si>
  <si>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</si>
  <si>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</si>
  <si>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</si>
  <si>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</si>
  <si>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</si>
  <si>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</si>
  <si>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</si>
  <si>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</si>
  <si>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</si>
  <si>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</si>
  <si>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</si>
  <si>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</si>
  <si>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</si>
  <si>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</si>
  <si>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</si>
  <si>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</si>
  <si>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</si>
  <si>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</si>
  <si>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</si>
  <si>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</si>
  <si>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</si>
  <si>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</si>
  <si>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</si>
  <si>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</si>
  <si>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</si>
  <si>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</si>
  <si>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</si>
  <si>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</si>
  <si>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</si>
  <si>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</si>
  <si>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</si>
  <si>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</si>
  <si>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</si>
  <si>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</si>
  <si>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</si>
  <si>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</si>
  <si>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</si>
  <si>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</si>
  <si>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</si>
  <si>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</si>
  <si>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</si>
  <si>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</si>
  <si>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</si>
  <si>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</si>
  <si>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</si>
  <si>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</si>
  <si>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</si>
  <si>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</si>
  <si>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</si>
  <si>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</si>
  <si>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</si>
  <si>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</si>
  <si>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</si>
  <si>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</si>
  <si>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</si>
  <si>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</si>
  <si>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</si>
  <si>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</si>
  <si>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</si>
  <si>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</si>
  <si>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</si>
  <si>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</si>
  <si>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</si>
  <si>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</si>
  <si>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</si>
  <si>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</si>
  <si>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</si>
  <si>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</si>
  <si>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</si>
  <si>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</si>
  <si>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</si>
  <si>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</si>
  <si>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</si>
  <si>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</si>
  <si>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</si>
  <si>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</si>
  <si>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</si>
  <si>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</si>
  <si>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</si>
  <si>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</si>
  <si>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</si>
  <si>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</si>
  <si>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</si>
  <si>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</si>
  <si>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</si>
  <si>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</si>
  <si>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</si>
  <si>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</si>
  <si>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</si>
  <si>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</si>
  <si>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</si>
  <si>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</si>
  <si>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</si>
  <si>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</si>
  <si>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</si>
  <si>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</si>
  <si>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</si>
  <si>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</si>
  <si>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</si>
  <si>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</si>
  <si>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</si>
  <si>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</si>
  <si>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</si>
  <si>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</si>
  <si>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</si>
  <si>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</si>
  <si>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</si>
  <si>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</si>
  <si>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</si>
  <si>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</si>
  <si>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</si>
  <si>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</si>
  <si>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</si>
  <si>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</si>
  <si>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</si>
  <si>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</si>
  <si>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</si>
  <si>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</si>
  <si>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</si>
  <si>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</si>
  <si>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</si>
  <si>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</si>
  <si>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</si>
  <si>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</si>
  <si>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</si>
  <si>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</si>
  <si>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</si>
  <si>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</si>
  <si>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</si>
  <si>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</si>
  <si>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</si>
  <si>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</si>
  <si>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</si>
  <si>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</si>
  <si>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</si>
  <si>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</si>
  <si>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</si>
  <si>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</si>
  <si>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</si>
  <si>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</si>
  <si>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</si>
  <si>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</si>
  <si>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</si>
  <si>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</si>
  <si>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</si>
  <si>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</si>
  <si>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</si>
  <si>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</si>
  <si>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</si>
  <si>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</si>
  <si>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</si>
  <si>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</si>
  <si>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</si>
  <si>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</si>
  <si>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</si>
  <si>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</si>
  <si>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</si>
  <si>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</si>
  <si>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</si>
  <si>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</si>
  <si>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</si>
  <si>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</si>
  <si>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</si>
  <si>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</si>
  <si>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</si>
  <si>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</si>
  <si>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</si>
  <si>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</si>
  <si>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</si>
  <si>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</si>
  <si>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</si>
  <si>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</si>
  <si>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</si>
  <si>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</si>
  <si>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</si>
  <si>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</si>
  <si>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</si>
  <si>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</si>
  <si>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</si>
  <si>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</si>
  <si>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</si>
  <si>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</si>
  <si>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</si>
  <si>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</si>
  <si>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</si>
  <si>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</si>
  <si>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</si>
  <si>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</si>
  <si>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</si>
  <si>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</si>
  <si>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</si>
  <si>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</si>
  <si>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</si>
  <si>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</si>
  <si>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</si>
  <si>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</si>
  <si>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</si>
  <si>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</si>
  <si>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</si>
  <si>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</si>
  <si>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</si>
  <si>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</si>
  <si>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</si>
  <si>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</si>
  <si>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</si>
  <si>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</si>
  <si>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</si>
  <si>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</si>
  <si>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</si>
  <si>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</si>
  <si>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</si>
  <si>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</si>
  <si>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</si>
  <si>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</si>
  <si>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</si>
  <si>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</si>
  <si>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</si>
  <si>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</si>
  <si>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</si>
  <si>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</si>
  <si>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</si>
  <si>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</si>
  <si>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</si>
  <si>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</si>
  <si>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</si>
  <si>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</si>
  <si>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</si>
  <si>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</si>
  <si>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</si>
  <si>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</si>
  <si>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</si>
  <si>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</si>
  <si>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</si>
  <si>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</si>
  <si>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</si>
  <si>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</si>
  <si>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</si>
  <si>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</si>
  <si>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</si>
  <si>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</si>
  <si>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</si>
  <si>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</si>
  <si>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</si>
  <si>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</si>
  <si>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</si>
  <si>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</si>
  <si>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</si>
  <si>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</si>
  <si>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</si>
  <si>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</si>
  <si>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</si>
  <si>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</si>
  <si>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</si>
  <si>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</si>
  <si>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</si>
  <si>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</si>
  <si>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</si>
  <si>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</si>
  <si>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</si>
  <si>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</si>
  <si>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</si>
  <si>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</si>
  <si>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</si>
  <si>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</si>
  <si>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</si>
  <si>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</si>
  <si>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</si>
  <si>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</si>
  <si>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</si>
  <si>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</si>
  <si>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</si>
  <si>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</si>
  <si>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</si>
  <si>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</si>
  <si>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</si>
  <si>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</si>
  <si>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</si>
  <si>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</si>
  <si>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</si>
  <si>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</si>
  <si>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</si>
  <si>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</si>
  <si>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</si>
  <si>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</si>
  <si>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</si>
  <si>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</si>
  <si>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</si>
  <si>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</si>
  <si>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</si>
  <si>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</si>
  <si>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</si>
  <si>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</si>
  <si>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</si>
  <si>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</si>
  <si>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</si>
  <si>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</si>
  <si>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</si>
  <si>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</si>
  <si>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</si>
  <si>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</si>
  <si>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</si>
  <si>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</si>
  <si>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</si>
  <si>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</si>
  <si>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</si>
  <si>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</si>
  <si>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</si>
  <si>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</si>
  <si>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</si>
  <si>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</si>
  <si>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</si>
  <si>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</si>
  <si>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</si>
  <si>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</si>
  <si>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</si>
  <si>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</si>
  <si>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</si>
  <si>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</si>
  <si>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</si>
  <si>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</si>
  <si>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</si>
  <si>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</si>
  <si>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</si>
  <si>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</si>
  <si>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</si>
  <si>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</si>
  <si>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</si>
  <si>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</si>
  <si>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</si>
  <si>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</si>
  <si>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</si>
  <si>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</si>
  <si>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</si>
  <si>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</si>
  <si>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</si>
  <si>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</si>
  <si>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</si>
  <si>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</si>
  <si>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</si>
  <si>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</si>
  <si>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</si>
  <si>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</si>
  <si>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</si>
  <si>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</si>
  <si>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</si>
  <si>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</si>
  <si>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</si>
  <si>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</si>
  <si>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</si>
  <si>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</si>
  <si>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</si>
  <si>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</si>
  <si>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</si>
  <si>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</si>
  <si>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</si>
  <si>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</si>
  <si>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</si>
  <si>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</si>
  <si>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</si>
  <si>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</si>
  <si>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</si>
  <si>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</si>
  <si>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</si>
  <si>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</si>
  <si>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</si>
  <si>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</si>
  <si>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</si>
  <si>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</si>
  <si>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</si>
  <si>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</si>
  <si>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</si>
  <si>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</si>
  <si>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</si>
  <si>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</si>
  <si>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</si>
  <si>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</si>
  <si>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</si>
  <si>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</si>
  <si>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</si>
  <si>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</si>
  <si>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</si>
  <si>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</si>
  <si>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</si>
  <si>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</si>
  <si>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</si>
  <si>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</si>
  <si>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</si>
  <si>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</si>
  <si>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</si>
  <si>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</si>
  <si>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</si>
  <si>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</si>
  <si>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</si>
  <si>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</si>
  <si>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</si>
  <si>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</si>
  <si>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</si>
  <si>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</si>
  <si>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</si>
  <si>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</si>
  <si>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</si>
  <si>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</si>
  <si>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</si>
  <si>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</si>
  <si>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</si>
  <si>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</si>
  <si>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</si>
  <si>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</si>
  <si>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</si>
  <si>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</si>
  <si>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</si>
  <si>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</si>
  <si>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</si>
  <si>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</si>
  <si>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</si>
  <si>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</si>
  <si>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</si>
  <si>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</si>
  <si>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</si>
  <si>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</si>
  <si>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</si>
  <si>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</si>
  <si>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</si>
  <si>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</si>
  <si>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</si>
  <si>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</si>
  <si>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</si>
  <si>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</si>
  <si>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</si>
  <si>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</si>
  <si>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</si>
  <si>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</si>
  <si>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</si>
  <si>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</si>
  <si>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</si>
  <si>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</si>
  <si>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</si>
  <si>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</si>
  <si>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</si>
  <si>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</si>
  <si>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</si>
  <si>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</si>
  <si>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</si>
  <si>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</si>
  <si>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</si>
  <si>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</si>
  <si>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</si>
  <si>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</si>
  <si>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</si>
  <si>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</si>
  <si>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</si>
  <si>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</si>
  <si>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</si>
  <si>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</si>
  <si>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</si>
  <si>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</si>
  <si>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</si>
  <si>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</si>
  <si>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</si>
  <si>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</si>
  <si>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</si>
  <si>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</si>
  <si>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</si>
  <si>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</si>
  <si>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</si>
  <si>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</si>
  <si>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</si>
  <si>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</si>
  <si>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</si>
  <si>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</si>
  <si>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</si>
  <si>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</si>
  <si>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</si>
  <si>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</si>
  <si>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</si>
  <si>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</si>
  <si>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</si>
  <si>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</si>
  <si>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</si>
  <si>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</si>
  <si>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</si>
  <si>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</si>
  <si>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</si>
  <si>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</si>
  <si>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</si>
  <si>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</si>
  <si>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</si>
  <si>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</si>
  <si>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</si>
  <si>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</si>
  <si>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</si>
  <si>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</si>
  <si>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</si>
  <si>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</si>
  <si>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</si>
  <si>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</si>
  <si>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</si>
  <si>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</si>
  <si>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</si>
  <si>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</si>
  <si>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</si>
  <si>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</si>
  <si>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</si>
  <si>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</si>
  <si>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</si>
  <si>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</si>
  <si>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</si>
  <si>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</si>
  <si>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</si>
  <si>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</si>
  <si>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</si>
  <si>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</si>
  <si>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</si>
  <si>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</si>
  <si>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</si>
  <si>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</si>
  <si>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</si>
  <si>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</si>
  <si>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</si>
  <si>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</si>
  <si>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</si>
  <si>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</si>
  <si>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</si>
  <si>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</si>
  <si>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</si>
  <si>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</si>
  <si>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</si>
  <si>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</si>
  <si>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</si>
  <si>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</si>
  <si>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</si>
  <si>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</si>
  <si>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</si>
  <si>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</si>
  <si>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</si>
  <si>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</si>
  <si>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</si>
  <si>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</si>
  <si>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</si>
  <si>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</si>
  <si>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</si>
  <si>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</si>
  <si>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</si>
  <si>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</si>
  <si>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</si>
  <si>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</si>
  <si>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</si>
  <si>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</si>
  <si>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</si>
  <si>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</si>
  <si>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</si>
  <si>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</si>
  <si>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</si>
  <si>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</si>
  <si>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</si>
  <si>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</si>
  <si>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</si>
  <si>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</si>
  <si>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</si>
  <si>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</si>
  <si>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</si>
  <si>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</si>
  <si>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</si>
  <si>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</si>
  <si>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</si>
  <si>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</si>
  <si>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</si>
  <si>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</si>
  <si>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</si>
  <si>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</si>
  <si>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</si>
  <si>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</si>
  <si>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</si>
  <si>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</si>
  <si>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</si>
  <si>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</si>
  <si>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</si>
  <si>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</si>
  <si>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</si>
  <si>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</si>
  <si>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</si>
  <si>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</si>
  <si>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</si>
  <si>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</si>
  <si>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</si>
  <si>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</si>
  <si>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</si>
  <si>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</si>
  <si>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</si>
  <si>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</si>
  <si>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</si>
  <si>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</si>
  <si>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</si>
  <si>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</si>
  <si>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</si>
  <si>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</si>
  <si>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</si>
  <si>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</si>
  <si>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</si>
  <si>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</si>
  <si>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</si>
  <si>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</si>
  <si>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</si>
  <si>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</si>
  <si>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</si>
  <si>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</si>
  <si>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</si>
  <si>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</si>
  <si>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</si>
  <si>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</si>
  <si>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</si>
  <si>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</si>
  <si>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</si>
  <si>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</si>
  <si>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</si>
  <si>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</si>
  <si>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</si>
  <si>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</si>
  <si>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</si>
  <si>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</si>
  <si>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</si>
  <si>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</si>
  <si>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</si>
  <si>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</si>
  <si>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</si>
  <si>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</si>
  <si>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</si>
  <si>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</si>
  <si>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</si>
  <si>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</si>
  <si>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</si>
  <si>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</si>
  <si>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</si>
  <si>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</si>
  <si>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</si>
  <si>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</si>
  <si>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</si>
  <si>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</si>
  <si>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</si>
  <si>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</si>
  <si>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</si>
  <si>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</si>
  <si>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</si>
  <si>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</si>
  <si>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</si>
  <si>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</si>
  <si>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</si>
  <si>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</si>
  <si>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</si>
  <si>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</si>
  <si>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</si>
  <si>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</si>
  <si>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</si>
  <si>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</si>
  <si>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</si>
  <si>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</si>
  <si>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</si>
  <si>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</si>
  <si>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</si>
  <si>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</si>
  <si>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</si>
  <si>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</si>
  <si>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</si>
  <si>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</si>
  <si>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</si>
  <si>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</si>
  <si>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</si>
  <si>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</si>
  <si>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</si>
  <si>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</si>
  <si>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</si>
  <si>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</si>
  <si>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</si>
  <si>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</si>
  <si>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</si>
  <si>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</si>
  <si>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</si>
  <si>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</si>
  <si>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</si>
  <si>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</si>
  <si>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</si>
  <si>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</si>
  <si>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</si>
  <si>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</si>
  <si>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</si>
  <si>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</si>
  <si>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</si>
  <si>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</si>
  <si>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</si>
  <si>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</si>
  <si>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</si>
  <si>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</si>
  <si>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</si>
  <si>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</si>
  <si>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</si>
  <si>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</si>
  <si>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</si>
  <si>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</si>
  <si>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</si>
  <si>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</si>
  <si>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</si>
  <si>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</si>
  <si>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</si>
  <si>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</si>
  <si>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</si>
  <si>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</si>
  <si>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</si>
  <si>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</si>
  <si>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</si>
  <si>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</si>
  <si>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</si>
  <si>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</si>
  <si>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</si>
  <si>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</si>
  <si>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</si>
  <si>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</si>
  <si>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</si>
  <si>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</si>
  <si>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</si>
  <si>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</si>
  <si>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</si>
  <si>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</si>
  <si>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</si>
  <si>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</si>
  <si>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</si>
  <si>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</si>
  <si>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</si>
  <si>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</si>
  <si>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</si>
  <si>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</si>
  <si>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</si>
  <si>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</si>
  <si>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</si>
  <si>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</si>
  <si>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</si>
  <si>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</si>
  <si>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</si>
  <si>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</si>
  <si>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</si>
  <si>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</si>
  <si>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</si>
  <si>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</si>
  <si>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</si>
  <si>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</si>
  <si>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</si>
  <si>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</si>
  <si>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</si>
  <si>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</si>
  <si>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</si>
  <si>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</si>
  <si>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</si>
  <si>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</si>
  <si>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</si>
  <si>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</si>
  <si>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</si>
  <si>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</si>
  <si>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</si>
  <si>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</si>
  <si>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</si>
  <si>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</si>
  <si>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</si>
  <si>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</si>
  <si>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</si>
  <si>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</si>
  <si>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</si>
  <si>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</si>
  <si>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</si>
  <si>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</si>
  <si>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</si>
  <si>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</si>
  <si>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</si>
  <si>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</si>
  <si>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</si>
  <si>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</si>
  <si>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</si>
  <si>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</si>
  <si>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</si>
  <si>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</si>
  <si>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</si>
  <si>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</si>
  <si>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</si>
  <si>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</si>
  <si>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</si>
  <si>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</si>
  <si>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</si>
  <si>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</si>
  <si>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</si>
  <si>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</si>
  <si>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</si>
  <si>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</si>
  <si>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</si>
  <si>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</si>
  <si>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</si>
  <si>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</si>
  <si>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</si>
  <si>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</si>
  <si>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</si>
  <si>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</si>
  <si>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</si>
  <si>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</si>
  <si>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</si>
  <si>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</si>
  <si>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</si>
  <si>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</si>
  <si>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</si>
  <si>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</si>
  <si>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</si>
  <si>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</si>
  <si>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</si>
  <si>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</si>
  <si>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</si>
  <si>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</si>
  <si>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</si>
  <si>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</si>
  <si>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</si>
  <si>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</si>
  <si>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</si>
  <si>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</si>
  <si>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</si>
  <si>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</si>
  <si>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</si>
  <si>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</si>
  <si>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</si>
  <si>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</si>
  <si>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</si>
  <si>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</si>
  <si>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</si>
  <si>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</si>
  <si>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</si>
  <si>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</si>
  <si>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</si>
  <si>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</si>
  <si>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</si>
  <si>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</si>
  <si>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</si>
  <si>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</si>
  <si>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</si>
  <si>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</si>
  <si>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</si>
  <si>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</si>
  <si>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</si>
  <si>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</si>
  <si>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</si>
  <si>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</si>
  <si>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</si>
  <si>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</si>
  <si>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</si>
  <si>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</si>
  <si>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</si>
  <si>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</si>
  <si>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</si>
  <si>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</si>
  <si>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</si>
  <si>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</si>
  <si>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</si>
  <si>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</si>
  <si>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</si>
  <si>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</si>
  <si>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</si>
  <si>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</si>
  <si>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</si>
  <si>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</si>
  <si>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</si>
  <si>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</si>
  <si>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</si>
  <si>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</si>
  <si>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</si>
  <si>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</si>
  <si>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</si>
  <si>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</si>
  <si>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</si>
  <si>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</si>
  <si>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</si>
  <si>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</si>
  <si>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</si>
  <si>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</si>
  <si>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</si>
  <si>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</si>
  <si>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</si>
  <si>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</si>
  <si>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</si>
  <si>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</si>
  <si>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</si>
  <si>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</si>
  <si>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</si>
  <si>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</si>
  <si>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</si>
  <si>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</si>
  <si>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</si>
  <si>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</si>
  <si>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</si>
  <si>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</si>
  <si>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</si>
  <si>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</si>
  <si>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</si>
  <si>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</si>
  <si>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</si>
  <si>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</si>
  <si>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</si>
  <si>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</si>
  <si>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</si>
  <si>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</si>
  <si>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</si>
  <si>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</si>
  <si>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</si>
  <si>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</si>
  <si>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</si>
  <si>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</si>
  <si>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</si>
  <si>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</si>
  <si>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</si>
  <si>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</si>
  <si>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</si>
  <si>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</si>
  <si>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</si>
  <si>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</si>
  <si>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</si>
  <si>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</si>
  <si>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</si>
  <si>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</si>
  <si>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</si>
  <si>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</si>
  <si>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</si>
  <si>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</si>
  <si>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</si>
  <si>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</si>
  <si>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</si>
  <si>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</si>
  <si>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</si>
  <si>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</si>
  <si>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</si>
  <si>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</si>
  <si>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</si>
  <si>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</si>
  <si>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</si>
  <si>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</si>
  <si>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</si>
  <si>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</si>
  <si>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</si>
  <si>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</si>
  <si>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</si>
  <si>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</si>
  <si>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</si>
  <si>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</si>
  <si>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</si>
  <si>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</si>
  <si>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</si>
  <si>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</si>
  <si>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</si>
  <si>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</si>
  <si>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</si>
  <si>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</si>
  <si>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</si>
  <si>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</si>
  <si>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</si>
  <si>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</si>
  <si>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</si>
  <si>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</si>
  <si>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</si>
  <si>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</si>
  <si>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</si>
  <si>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</si>
  <si>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</si>
  <si>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</si>
  <si>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</si>
  <si>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</si>
  <si>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</si>
  <si>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</si>
  <si>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</si>
  <si>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</si>
  <si>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</si>
  <si>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</si>
  <si>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</si>
  <si>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</si>
  <si>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</si>
  <si>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</si>
  <si>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</si>
  <si>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</si>
  <si>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</si>
  <si>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</si>
  <si>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</si>
  <si>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</si>
  <si>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</si>
  <si>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</si>
  <si>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</si>
  <si>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</si>
  <si>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</si>
  <si>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</si>
  <si>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</si>
  <si>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</si>
  <si>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</si>
  <si>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</si>
  <si>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</si>
  <si>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</si>
  <si>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</si>
  <si>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</si>
  <si>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</si>
  <si>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</si>
  <si>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</si>
  <si>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</si>
  <si>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</si>
  <si>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</si>
  <si>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</si>
  <si>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</si>
  <si>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</si>
  <si>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</si>
  <si>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</si>
  <si>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</si>
  <si>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</si>
  <si>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</si>
  <si>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</si>
  <si>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</si>
  <si>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</si>
  <si>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</si>
  <si>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</si>
  <si>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</si>
  <si>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</si>
  <si>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</si>
  <si>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</si>
  <si>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</si>
  <si>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</si>
  <si>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</si>
  <si>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</si>
  <si>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</si>
  <si>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</si>
  <si>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</si>
  <si>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</si>
  <si>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</si>
  <si>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</si>
  <si>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</si>
  <si>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</si>
  <si>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</si>
  <si>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</si>
  <si>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</si>
  <si>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</si>
  <si>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</si>
  <si>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</si>
  <si>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</si>
  <si>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</si>
  <si>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</si>
  <si>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</si>
  <si>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</si>
  <si>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</si>
  <si>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</si>
  <si>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</si>
  <si>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</si>
  <si>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</si>
  <si>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</si>
  <si>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</si>
  <si>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</si>
  <si>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</si>
  <si>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</si>
  <si>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</si>
  <si>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</si>
  <si>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</si>
  <si>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</si>
  <si>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</si>
  <si>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</si>
  <si>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</si>
  <si>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</si>
  <si>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</si>
  <si>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</si>
  <si>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</si>
  <si>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</si>
  <si>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</si>
  <si>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</si>
  <si>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</si>
  <si>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</si>
  <si>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</si>
  <si>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</si>
  <si>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</si>
  <si>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</si>
  <si>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</si>
  <si>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</si>
  <si>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</si>
  <si>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</si>
  <si>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</si>
  <si>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</si>
  <si>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</si>
  <si>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</si>
  <si>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</si>
  <si>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</si>
  <si>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</si>
  <si>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</si>
  <si>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</si>
  <si>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</si>
  <si>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</si>
  <si>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</si>
  <si>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</si>
  <si>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</si>
  <si>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</si>
  <si>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</si>
  <si>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</si>
  <si>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</si>
  <si>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</si>
  <si>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</si>
  <si>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</si>
  <si>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</si>
  <si>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</si>
  <si>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</si>
  <si>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</si>
  <si>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</si>
  <si>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</si>
  <si>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</si>
  <si>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</si>
  <si>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</si>
  <si>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</si>
  <si>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</si>
  <si>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</si>
  <si>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</si>
  <si>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</si>
  <si>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</si>
  <si>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</si>
  <si>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</si>
  <si>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</si>
  <si>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</si>
  <si>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</si>
  <si>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</si>
  <si>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</si>
  <si>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</si>
  <si>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</si>
  <si>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</si>
  <si>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</si>
  <si>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</si>
  <si>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</si>
  <si>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</si>
  <si>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</si>
  <si>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</si>
  <si>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</si>
  <si>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</si>
  <si>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</si>
  <si>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</si>
  <si>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</si>
  <si>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</si>
  <si>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</si>
  <si>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</si>
  <si>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</si>
  <si>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</si>
  <si>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</si>
  <si>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</si>
  <si>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</si>
  <si>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</si>
  <si>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</si>
  <si>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</si>
  <si>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</si>
  <si>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</si>
  <si>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</si>
  <si>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</si>
  <si>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</si>
  <si>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</si>
  <si>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</si>
  <si>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</si>
  <si>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</si>
  <si>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</si>
  <si>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</si>
  <si>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</si>
  <si>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</si>
  <si>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</si>
  <si>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</si>
  <si>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</si>
  <si>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</si>
  <si>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</si>
  <si>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</si>
  <si>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</si>
  <si>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</si>
  <si>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</si>
  <si>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</si>
  <si>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</si>
  <si>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</si>
  <si>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</si>
  <si>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</si>
  <si>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</si>
  <si>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</si>
  <si>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</si>
  <si>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</si>
  <si>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</si>
  <si>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</si>
  <si>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</si>
  <si>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</si>
  <si>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</si>
  <si>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</si>
  <si>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</si>
  <si>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</si>
  <si>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</si>
  <si>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</si>
  <si>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</si>
  <si>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</si>
  <si>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</si>
  <si>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</si>
  <si>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</si>
  <si>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</si>
  <si>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</si>
  <si>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</si>
  <si>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</si>
  <si>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</si>
  <si>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</si>
  <si>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</si>
  <si>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</si>
  <si>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</si>
  <si>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</si>
  <si>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</si>
  <si>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</si>
  <si>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</si>
  <si>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</si>
  <si>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</si>
  <si>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</si>
  <si>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</si>
  <si>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</si>
  <si>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</si>
  <si>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</si>
  <si>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</si>
  <si>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</si>
  <si>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</si>
  <si>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</si>
  <si>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</si>
  <si>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</si>
  <si>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</si>
  <si>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</si>
  <si>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</si>
  <si>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</si>
  <si>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</si>
  <si>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</si>
  <si>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</si>
  <si>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</si>
  <si>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</si>
  <si>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</si>
  <si>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</si>
  <si>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</si>
  <si>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</si>
  <si>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</si>
  <si>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</si>
  <si>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</si>
  <si>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</si>
  <si>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</si>
  <si>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</si>
  <si>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</si>
  <si>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</si>
  <si>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</si>
  <si>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</si>
  <si>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</si>
  <si>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</si>
  <si>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</si>
  <si>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</si>
  <si>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</si>
  <si>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</si>
  <si>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</si>
  <si>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</si>
  <si>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</si>
  <si>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</si>
  <si>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</si>
  <si>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</si>
  <si>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</si>
  <si>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</si>
  <si>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</si>
  <si>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</si>
  <si>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</si>
  <si>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</si>
  <si>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</si>
  <si>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</si>
  <si>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</si>
  <si>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</si>
  <si>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</si>
  <si>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</si>
  <si>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</si>
  <si>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</si>
  <si>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</si>
  <si>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</si>
  <si>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</si>
  <si>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</si>
  <si>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</si>
  <si>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</si>
  <si>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</si>
  <si>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</si>
  <si>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</si>
  <si>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</si>
  <si>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</si>
  <si>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</si>
  <si>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</si>
  <si>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</si>
  <si>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</si>
  <si>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</si>
  <si>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</si>
  <si>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</si>
  <si>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</si>
  <si>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</si>
  <si>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</si>
  <si>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</si>
  <si>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</si>
  <si>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</si>
  <si>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</si>
  <si>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</si>
  <si>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</si>
  <si>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</si>
  <si>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</si>
  <si>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</si>
  <si>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</si>
  <si>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</si>
  <si>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</si>
  <si>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</si>
  <si>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</si>
  <si>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</si>
  <si>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</si>
  <si>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</si>
  <si>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</si>
  <si>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</si>
  <si>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</si>
  <si>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</si>
  <si>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</si>
  <si>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</si>
  <si>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</si>
  <si>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</si>
  <si>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</si>
  <si>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</si>
  <si>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</si>
  <si>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</si>
  <si>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</si>
  <si>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</si>
  <si>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</si>
  <si>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</si>
  <si>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</si>
  <si>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</si>
  <si>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</si>
  <si>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</si>
  <si>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</si>
  <si>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</si>
  <si>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</si>
  <si>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</si>
  <si>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</si>
  <si>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</si>
  <si>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</si>
  <si>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</si>
  <si>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</si>
  <si>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</si>
  <si>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</si>
  <si>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</si>
  <si>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</si>
  <si>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</si>
  <si>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</si>
  <si>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</si>
  <si>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</si>
  <si>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</si>
  <si>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</si>
  <si>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</si>
  <si>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</si>
  <si>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</si>
  <si>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</si>
  <si>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</si>
  <si>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</si>
  <si>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</si>
  <si>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</si>
  <si>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</si>
  <si>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</si>
  <si>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</si>
  <si>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</si>
  <si>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</si>
  <si>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</si>
  <si>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</si>
  <si>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</si>
  <si>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</si>
  <si>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</si>
  <si>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</si>
  <si>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</si>
  <si>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</si>
  <si>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</si>
  <si>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</si>
  <si>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</si>
  <si>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</si>
  <si>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</si>
  <si>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</si>
  <si>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</si>
  <si>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</si>
  <si>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</si>
  <si>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</si>
  <si>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</si>
  <si>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</si>
  <si>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</si>
  <si>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</si>
  <si>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</si>
  <si>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</si>
  <si>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</si>
  <si>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</si>
  <si>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</si>
  <si>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</si>
  <si>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</si>
  <si>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</si>
  <si>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</si>
  <si>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</si>
  <si>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</si>
  <si>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</si>
  <si>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</si>
  <si>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</si>
  <si>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</si>
  <si>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</si>
  <si>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</si>
  <si>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</si>
  <si>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</si>
  <si>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</si>
  <si>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</si>
  <si>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</si>
  <si>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</si>
  <si>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</si>
  <si>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</si>
  <si>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</si>
  <si>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</si>
  <si>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</si>
  <si>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</si>
  <si>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</si>
  <si>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</si>
  <si>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</si>
  <si>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</si>
  <si>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</si>
  <si>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</si>
  <si>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</si>
  <si>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</si>
  <si>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</si>
  <si>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</si>
  <si>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</si>
  <si>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</si>
  <si>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</si>
  <si>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</si>
  <si>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</si>
  <si>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</si>
  <si>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</si>
  <si>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</si>
  <si>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</si>
  <si>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</si>
  <si>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</si>
  <si>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</si>
  <si>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</si>
  <si>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</si>
  <si>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</si>
  <si>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</si>
  <si>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</si>
  <si>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</si>
  <si>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</si>
  <si>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</si>
  <si>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</si>
  <si>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</si>
  <si>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</si>
  <si>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</si>
  <si>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</si>
  <si>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</si>
  <si>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</si>
  <si>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</si>
  <si>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</si>
  <si>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</si>
  <si>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</si>
  <si>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</si>
  <si>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</si>
  <si>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</si>
  <si>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</si>
  <si>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</si>
  <si>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</si>
  <si>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</si>
  <si>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</si>
  <si>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</si>
  <si>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</si>
  <si>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</si>
  <si>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</si>
  <si>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</si>
  <si>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</si>
  <si>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</si>
  <si>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</si>
  <si>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</si>
  <si>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</si>
  <si>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</si>
  <si>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</si>
  <si>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</si>
  <si>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</si>
  <si>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</si>
  <si>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</si>
  <si>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</si>
  <si>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</si>
  <si>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</si>
  <si>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</si>
  <si>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</si>
  <si>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</si>
  <si>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</si>
  <si>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</si>
  <si>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</si>
  <si>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</si>
  <si>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</si>
  <si>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</si>
  <si>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</si>
  <si>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</si>
  <si>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</si>
  <si>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</si>
  <si>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</si>
  <si>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</si>
  <si>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</si>
  <si>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</si>
  <si>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</si>
  <si>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</si>
  <si>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</si>
  <si>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</si>
  <si>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</si>
  <si>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</si>
  <si>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</si>
  <si>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</si>
  <si>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</si>
  <si>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</si>
  <si>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</si>
  <si>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</si>
  <si>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</si>
  <si>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</si>
  <si>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</si>
  <si>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</si>
  <si>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</si>
  <si>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</si>
  <si>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</si>
  <si>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</si>
  <si>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</si>
  <si>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</si>
  <si>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</si>
  <si>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</si>
  <si>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</si>
  <si>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</si>
  <si>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</si>
  <si>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</si>
  <si>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</si>
  <si>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</si>
  <si>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</si>
  <si>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</si>
  <si>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</si>
  <si>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</si>
  <si>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</si>
  <si>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</si>
  <si>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</si>
  <si>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</si>
  <si>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</si>
  <si>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</si>
  <si>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</si>
  <si>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</si>
  <si>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</si>
  <si>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</si>
  <si>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</si>
  <si>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</si>
  <si>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</si>
  <si>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</si>
  <si>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</si>
  <si>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</si>
  <si>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</si>
  <si>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</si>
  <si>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</si>
  <si>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</si>
  <si>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</si>
  <si>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</si>
  <si>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</si>
  <si>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</si>
  <si>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</si>
  <si>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</si>
  <si>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</si>
  <si>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</si>
  <si>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</si>
  <si>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</si>
  <si>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</si>
  <si>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</si>
  <si>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</si>
  <si>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</si>
  <si>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</si>
  <si>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</si>
  <si>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</si>
  <si>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</si>
  <si>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</si>
  <si>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</si>
  <si>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</si>
  <si>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</si>
  <si>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</si>
  <si>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</si>
  <si>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</si>
  <si>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</si>
  <si>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</si>
  <si>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</si>
  <si>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</si>
  <si>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</si>
  <si>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</si>
  <si>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</si>
  <si>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</si>
  <si>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</si>
  <si>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</si>
  <si>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</si>
  <si>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</si>
  <si>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</si>
  <si>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</si>
  <si>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</si>
  <si>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</si>
  <si>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</si>
  <si>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</si>
  <si>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</si>
  <si>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</si>
  <si>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</si>
  <si>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</si>
  <si>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</si>
  <si>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</si>
  <si>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</si>
  <si>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</si>
  <si>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</si>
  <si>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</si>
  <si>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</si>
  <si>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</si>
  <si>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</si>
  <si>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</si>
  <si>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</si>
  <si>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</si>
  <si>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</si>
  <si>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</si>
  <si>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</si>
  <si>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</si>
  <si>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</si>
  <si>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</si>
  <si>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</si>
  <si>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</si>
  <si>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</si>
  <si>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</si>
  <si>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</si>
  <si>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</si>
  <si>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</si>
  <si>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</si>
  <si>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</si>
  <si>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</si>
  <si>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</si>
  <si>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</si>
  <si>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</si>
  <si>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</si>
  <si>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</si>
  <si>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</si>
  <si>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</si>
  <si>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</si>
  <si>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</si>
  <si>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</si>
  <si>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</si>
  <si>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</si>
  <si>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</si>
  <si>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</si>
  <si>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</si>
  <si>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</si>
  <si>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</si>
  <si>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</si>
  <si>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</si>
  <si>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</si>
  <si>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</si>
  <si>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</si>
  <si>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</si>
  <si>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</si>
  <si>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</si>
  <si>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</si>
  <si>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</si>
  <si>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</si>
  <si>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</si>
  <si>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</si>
  <si>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</si>
  <si>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</si>
  <si>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</si>
  <si>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</si>
  <si>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</si>
  <si>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</si>
  <si>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</si>
  <si>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</si>
  <si>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</si>
  <si>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</si>
  <si>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</si>
  <si>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</si>
  <si>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</si>
  <si>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</si>
  <si>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</si>
  <si>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</si>
  <si>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</si>
  <si>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</si>
  <si>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</si>
  <si>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</si>
  <si>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</si>
  <si>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</si>
  <si>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</si>
  <si>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</si>
  <si>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</si>
  <si>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</si>
  <si>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</si>
  <si>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</si>
  <si>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</si>
  <si>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</si>
  <si>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</si>
  <si>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</si>
  <si>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</si>
  <si>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</si>
  <si>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</si>
  <si>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</si>
  <si>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</si>
  <si>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</si>
  <si>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</si>
  <si>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</si>
  <si>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</si>
  <si>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</si>
  <si>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</si>
  <si>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</si>
  <si>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</si>
  <si>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</si>
  <si>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</si>
  <si>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</si>
  <si>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</si>
  <si>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</si>
  <si>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</si>
  <si>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</si>
  <si>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</si>
  <si>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</si>
  <si>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</si>
  <si>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</si>
  <si>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</si>
  <si>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</si>
  <si>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</si>
  <si>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</si>
  <si>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</si>
  <si>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</si>
  <si>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</si>
  <si>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</si>
  <si>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</si>
  <si>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</si>
  <si>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</si>
  <si>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</si>
  <si>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</si>
  <si>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</si>
  <si>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</si>
  <si>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</si>
  <si>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</si>
  <si>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</si>
  <si>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</si>
  <si>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</si>
  <si>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</si>
  <si>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</si>
  <si>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</si>
  <si>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</si>
  <si>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</si>
  <si>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</si>
  <si>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</si>
  <si>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</si>
  <si>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</si>
  <si>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</si>
  <si>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</si>
  <si>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</si>
  <si>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</si>
  <si>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</si>
  <si>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</si>
  <si>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</si>
  <si>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</si>
  <si>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</si>
  <si>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</si>
  <si>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</si>
  <si>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</si>
  <si>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</si>
  <si>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</si>
  <si>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</si>
  <si>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</si>
  <si>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</si>
  <si>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</si>
  <si>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</si>
  <si>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</si>
  <si>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</si>
  <si>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</si>
  <si>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</si>
  <si>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</si>
  <si>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</si>
  <si>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</si>
  <si>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</si>
  <si>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</si>
  <si>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</si>
  <si>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</si>
  <si>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</si>
  <si>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</si>
  <si>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</si>
  <si>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</si>
  <si>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</si>
  <si>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</si>
  <si>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</si>
  <si>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</si>
  <si>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</si>
  <si>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</si>
  <si>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</si>
  <si>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</si>
  <si>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</si>
  <si>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</si>
  <si>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</si>
  <si>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</si>
  <si>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</si>
  <si>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</si>
  <si>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</si>
  <si>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</si>
  <si>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</si>
  <si>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</si>
  <si>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</si>
  <si>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</si>
  <si>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</si>
  <si>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</si>
  <si>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</si>
  <si>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</si>
  <si>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</si>
  <si>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</si>
  <si>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</si>
  <si>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</si>
  <si>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</si>
  <si>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</si>
  <si>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</si>
  <si>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</si>
  <si>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</si>
  <si>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</si>
  <si>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</si>
  <si>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</si>
  <si>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</si>
  <si>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</si>
  <si>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</si>
  <si>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</si>
  <si>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</si>
  <si>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</si>
  <si>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</si>
  <si>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</si>
  <si>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</si>
  <si>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</si>
  <si>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</si>
  <si>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</si>
  <si>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</si>
  <si>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</si>
  <si>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</si>
  <si>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</si>
  <si>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</si>
  <si>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</si>
  <si>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</si>
  <si>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</si>
  <si>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</si>
  <si>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</si>
  <si>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</si>
  <si>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</si>
  <si>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</si>
  <si>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</si>
  <si>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</si>
  <si>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</si>
  <si>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</si>
  <si>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</si>
  <si>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</si>
  <si>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</si>
  <si>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</si>
  <si>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</si>
  <si>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</si>
  <si>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</si>
  <si>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</si>
  <si>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</si>
  <si>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</si>
  <si>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</si>
  <si>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</si>
  <si>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</si>
  <si>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</si>
  <si>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</si>
  <si>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</si>
  <si>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</si>
  <si>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</si>
  <si>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</si>
  <si>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</si>
  <si>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</si>
  <si>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</si>
  <si>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</si>
  <si>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</si>
  <si>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</si>
  <si>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</si>
  <si>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</si>
  <si>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</si>
  <si>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</si>
  <si>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</si>
  <si>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</si>
  <si>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</si>
  <si>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</si>
  <si>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</si>
  <si>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</si>
  <si>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</si>
  <si>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</si>
  <si>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</si>
  <si>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</si>
  <si>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</si>
  <si>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</si>
  <si>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</si>
  <si>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</si>
  <si>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</si>
  <si>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</si>
  <si>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</si>
  <si>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</si>
  <si>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</si>
  <si>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</si>
  <si>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</si>
  <si>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</si>
  <si>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</si>
  <si>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</si>
  <si>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</si>
  <si>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</si>
  <si>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</si>
  <si>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</si>
  <si>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</si>
  <si>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</si>
  <si>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</si>
  <si>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</si>
  <si>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</si>
  <si>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</si>
  <si>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</si>
  <si>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</si>
  <si>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</si>
  <si>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</si>
  <si>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</si>
  <si>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</si>
  <si>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</si>
  <si>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</si>
  <si>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</si>
  <si>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</si>
  <si>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</si>
  <si>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</si>
  <si>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</si>
  <si>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</si>
  <si>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</si>
  <si>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</si>
  <si>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</si>
  <si>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</si>
  <si>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</si>
  <si>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</si>
  <si>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</si>
  <si>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</si>
  <si>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</si>
  <si>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</si>
  <si>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</si>
  <si>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</si>
  <si>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</si>
  <si>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</si>
  <si>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</si>
  <si>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</si>
  <si>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</si>
  <si>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</si>
  <si>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</si>
  <si>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</si>
  <si>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</si>
  <si>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</si>
  <si>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</si>
  <si>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</si>
  <si>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</si>
  <si>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</si>
  <si>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</si>
  <si>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</si>
  <si>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</si>
  <si>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</si>
  <si>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</si>
  <si>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</si>
  <si>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</si>
  <si>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</si>
  <si>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</si>
  <si>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</si>
  <si>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</si>
  <si>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</si>
  <si>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</si>
  <si>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</si>
  <si>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</si>
  <si>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</si>
  <si>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</si>
  <si>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</si>
  <si>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</si>
  <si>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</si>
  <si>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</si>
  <si>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</si>
  <si>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</si>
  <si>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</si>
  <si>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</si>
  <si>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</si>
  <si>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</si>
  <si>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</si>
  <si>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</si>
  <si>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</si>
  <si>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</si>
  <si>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</si>
  <si>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</si>
  <si>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</si>
  <si>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</si>
  <si>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</si>
  <si>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</si>
  <si>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</si>
  <si>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</si>
  <si>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</si>
  <si>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</si>
  <si>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</si>
  <si>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</si>
  <si>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</si>
  <si>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</si>
  <si>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</si>
  <si>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</si>
  <si>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</si>
  <si>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</si>
  <si>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</si>
  <si>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</si>
  <si>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</si>
  <si>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</si>
  <si>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</si>
  <si>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</si>
  <si>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</si>
  <si>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</si>
  <si>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</si>
  <si>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</si>
  <si>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</si>
  <si>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</si>
  <si>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</si>
  <si>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</si>
  <si>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</si>
  <si>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</si>
  <si>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</si>
  <si>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</si>
  <si>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</si>
  <si>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</si>
  <si>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</si>
  <si>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</si>
  <si>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</si>
  <si>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</si>
  <si>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</si>
  <si>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</si>
  <si>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</si>
  <si>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</si>
  <si>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</si>
  <si>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</si>
  <si>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</si>
  <si>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</si>
  <si>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</si>
  <si>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</si>
  <si>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</si>
  <si>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</si>
  <si>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</si>
  <si>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</si>
  <si>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</si>
  <si>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</si>
  <si>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</si>
  <si>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</si>
  <si>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</si>
  <si>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</si>
  <si>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</si>
  <si>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</si>
  <si>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</si>
  <si>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</si>
  <si>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</si>
  <si>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</si>
  <si>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</si>
  <si>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</si>
  <si>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</si>
  <si>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</si>
  <si>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</si>
  <si>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</si>
  <si>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</si>
  <si>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</si>
  <si>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</si>
  <si>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</si>
  <si>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</si>
  <si>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</si>
  <si>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</si>
  <si>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</si>
  <si>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</si>
  <si>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</si>
  <si>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</si>
  <si>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</si>
  <si>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</si>
  <si>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</si>
  <si>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</si>
  <si>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</si>
  <si>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</si>
  <si>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</si>
  <si>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</si>
  <si>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</si>
  <si>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</si>
  <si>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</si>
  <si>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</si>
  <si>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</si>
  <si>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</si>
  <si>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</si>
  <si>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</si>
  <si>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</si>
  <si>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</si>
  <si>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</si>
  <si>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</si>
  <si>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</si>
  <si>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</si>
  <si>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</si>
  <si>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</si>
  <si>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</si>
  <si>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</si>
  <si>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</si>
  <si>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</si>
  <si>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</si>
  <si>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</si>
  <si>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</si>
  <si>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</si>
  <si>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</si>
  <si>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</si>
  <si>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</si>
  <si>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</si>
  <si>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</si>
  <si>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</si>
  <si>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</si>
  <si>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</si>
  <si>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</si>
  <si>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</si>
  <si>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</si>
  <si>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</si>
  <si>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</si>
  <si>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</si>
  <si>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</si>
  <si>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</si>
  <si>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</si>
  <si>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</si>
  <si>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</si>
  <si>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</si>
  <si>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</si>
  <si>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</si>
  <si>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</si>
  <si>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</si>
  <si>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</si>
  <si>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</si>
  <si>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</si>
  <si>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</si>
  <si>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</si>
  <si>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</si>
  <si>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</si>
  <si>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</si>
  <si>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</si>
  <si>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</si>
  <si>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</si>
  <si>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</si>
  <si>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</si>
  <si>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</si>
  <si>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</si>
  <si>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</si>
  <si>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</si>
  <si>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</si>
  <si>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</si>
  <si>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</si>
  <si>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</si>
  <si>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</si>
  <si>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</si>
  <si>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</si>
  <si>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</si>
  <si>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</si>
  <si>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</si>
  <si>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</si>
  <si>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</si>
  <si>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</si>
  <si>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</si>
  <si>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</si>
  <si>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</si>
  <si>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</si>
  <si>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</si>
  <si>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</si>
  <si>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</si>
  <si>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</si>
  <si>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</si>
  <si>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</si>
  <si>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</si>
  <si>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</si>
  <si>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</si>
  <si>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</si>
  <si>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</si>
  <si>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</si>
  <si>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</si>
  <si>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</si>
  <si>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</si>
  <si>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</si>
  <si>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</si>
  <si>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</si>
  <si>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</si>
  <si>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</si>
  <si>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</si>
  <si>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</si>
  <si>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</si>
  <si>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</si>
  <si>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</si>
  <si>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</si>
  <si>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</si>
  <si>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</si>
  <si>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</si>
  <si>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</si>
  <si>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</si>
  <si>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</si>
  <si>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</si>
  <si>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</si>
  <si>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</si>
  <si>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</si>
  <si>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</si>
  <si>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</si>
  <si>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</si>
  <si>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</si>
  <si>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</si>
  <si>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</si>
  <si>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</si>
  <si>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</si>
  <si>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</si>
  <si>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</si>
  <si>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</si>
  <si>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</si>
  <si>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</si>
  <si>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</si>
  <si>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</si>
  <si>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</si>
  <si>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</si>
  <si>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</si>
  <si>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</si>
  <si>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</si>
  <si>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</si>
  <si>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</si>
  <si>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</si>
  <si>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</si>
  <si>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</si>
  <si>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</si>
  <si>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</si>
  <si>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</si>
  <si>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</si>
  <si>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</si>
  <si>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</si>
  <si>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</si>
  <si>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</si>
  <si>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</si>
  <si>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</si>
  <si>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</si>
  <si>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</si>
  <si>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</si>
  <si>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</si>
  <si>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</si>
  <si>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</si>
  <si>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</si>
  <si>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</si>
  <si>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</si>
  <si>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</si>
  <si>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</si>
  <si>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</si>
  <si>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</si>
  <si>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</si>
  <si>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</si>
  <si>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</si>
  <si>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</si>
  <si>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</si>
  <si>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</si>
  <si>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</si>
  <si>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</si>
  <si>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</si>
  <si>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</si>
  <si>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</si>
  <si>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</si>
  <si>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</si>
  <si>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</si>
  <si>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</si>
  <si>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</si>
  <si>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</si>
  <si>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</si>
  <si>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</si>
  <si>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</si>
  <si>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</si>
  <si>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</si>
  <si>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</si>
  <si>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</si>
  <si>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</si>
  <si>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</si>
  <si>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</si>
  <si>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</si>
  <si>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</si>
  <si>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</si>
  <si>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</si>
  <si>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</si>
  <si>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</si>
  <si>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</si>
  <si>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</si>
  <si>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</si>
  <si>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</si>
  <si>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</si>
  <si>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</si>
  <si>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</si>
  <si>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</si>
  <si>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</si>
  <si>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</si>
  <si>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</si>
  <si>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</si>
  <si>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</si>
  <si>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</si>
  <si>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</si>
  <si>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</si>
  <si>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</si>
  <si>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</si>
  <si>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</si>
  <si>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</si>
  <si>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</si>
  <si>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</si>
  <si>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</si>
  <si>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</si>
  <si>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</si>
  <si>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</si>
  <si>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</si>
  <si>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</si>
  <si>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</si>
  <si>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</si>
  <si>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</si>
  <si>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</si>
  <si>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</si>
  <si>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</si>
  <si>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</si>
  <si>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</si>
  <si>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</si>
  <si>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</si>
  <si>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</si>
  <si>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</si>
  <si>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</si>
  <si>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</si>
  <si>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</si>
  <si>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</si>
  <si>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</si>
  <si>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</si>
  <si>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</si>
  <si>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</si>
  <si>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</si>
  <si>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</si>
  <si>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</si>
  <si>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</si>
  <si>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</si>
  <si>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</si>
  <si>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</si>
  <si>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</si>
  <si>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</si>
  <si>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</si>
  <si>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</si>
  <si>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</si>
  <si>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</si>
  <si>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</si>
  <si>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</si>
  <si>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</si>
  <si>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</si>
  <si>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</si>
  <si>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</si>
  <si>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</si>
  <si>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</si>
  <si>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</si>
  <si>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</si>
  <si>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</si>
  <si>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</si>
  <si>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</si>
  <si>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</si>
  <si>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</si>
  <si>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</si>
  <si>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</si>
  <si>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</si>
  <si>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</si>
  <si>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</si>
  <si>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</si>
  <si>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</si>
  <si>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</si>
  <si>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</si>
  <si>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</si>
  <si>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</si>
  <si>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</si>
  <si>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</si>
  <si>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</si>
  <si>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</si>
  <si>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</si>
  <si>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</si>
  <si>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</si>
  <si>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</si>
  <si>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</si>
  <si>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</si>
  <si>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</si>
  <si>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</si>
  <si>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</si>
  <si>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</si>
  <si>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</si>
  <si>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</si>
  <si>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</si>
  <si>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</si>
  <si>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</si>
  <si>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</si>
  <si>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</si>
  <si>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</si>
  <si>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</si>
  <si>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</si>
  <si>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</si>
  <si>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</si>
  <si>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</si>
  <si>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</si>
  <si>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</si>
  <si>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</si>
  <si>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</si>
  <si>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</si>
  <si>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</si>
  <si>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</si>
  <si>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</si>
  <si>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</si>
  <si>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</si>
  <si>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</si>
  <si>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</si>
  <si>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</si>
  <si>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</si>
  <si>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</si>
  <si>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</si>
  <si>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</si>
  <si>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</si>
  <si>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</si>
  <si>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</si>
  <si>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</si>
  <si>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</si>
  <si>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</si>
  <si>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</si>
  <si>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</si>
  <si>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</si>
  <si>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</si>
  <si>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</si>
  <si>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</si>
  <si>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</si>
  <si>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</si>
  <si>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</si>
  <si>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</si>
  <si>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</si>
  <si>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</si>
  <si>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</si>
  <si>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</si>
  <si>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</si>
  <si>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</si>
  <si>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</si>
  <si>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</si>
  <si>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</si>
  <si>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</si>
  <si>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</si>
  <si>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</si>
  <si>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</si>
  <si>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</si>
  <si>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</si>
  <si>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</si>
  <si>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</si>
  <si>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</si>
  <si>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</si>
  <si>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</si>
  <si>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</si>
  <si>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</si>
  <si>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</si>
  <si>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</si>
  <si>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</si>
  <si>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</si>
  <si>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</si>
  <si>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</si>
  <si>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</si>
  <si>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</si>
  <si>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</si>
  <si>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</si>
  <si>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</si>
  <si>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</si>
  <si>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</si>
  <si>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</si>
  <si>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</si>
  <si>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</si>
  <si>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</si>
  <si>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</si>
  <si>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</si>
  <si>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</si>
  <si>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</si>
  <si>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</si>
  <si>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</si>
  <si>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</si>
  <si>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</si>
  <si>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</si>
  <si>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</si>
  <si>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</si>
  <si>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</si>
  <si>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</si>
  <si>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</si>
  <si>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</si>
  <si>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</si>
  <si>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</si>
  <si>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</si>
  <si>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</si>
  <si>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</si>
  <si>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</si>
  <si>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</si>
  <si>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</si>
  <si>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</si>
  <si>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</si>
  <si>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</si>
  <si>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</si>
  <si>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</si>
  <si>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</si>
  <si>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</si>
  <si>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</si>
  <si>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</si>
  <si>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</si>
  <si>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</si>
  <si>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</si>
  <si>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</si>
  <si>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</si>
  <si>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</si>
  <si>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</si>
  <si>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</si>
  <si>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</si>
  <si>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</si>
  <si>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</si>
  <si>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</si>
  <si>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</si>
  <si>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</si>
  <si>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</si>
  <si>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</si>
  <si>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</si>
  <si>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</si>
  <si>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</si>
  <si>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</si>
  <si>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</si>
  <si>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</si>
  <si>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</si>
  <si>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</si>
  <si>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</si>
  <si>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</si>
  <si>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</si>
  <si>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</si>
  <si>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</si>
  <si>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</si>
  <si>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</si>
  <si>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</si>
  <si>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</si>
  <si>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</si>
  <si>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</si>
  <si>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</si>
  <si>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</si>
  <si>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</si>
  <si>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</si>
  <si>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</si>
  <si>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</si>
  <si>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</si>
  <si>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</si>
  <si>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</si>
  <si>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</si>
  <si>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</si>
  <si>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</si>
  <si>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</si>
  <si>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</si>
  <si>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</si>
  <si>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</si>
  <si>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</si>
  <si>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</si>
  <si>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</si>
  <si>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</si>
  <si>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</si>
  <si>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</si>
  <si>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</si>
  <si>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</si>
  <si>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</si>
  <si>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</si>
  <si>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</si>
  <si>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</si>
  <si>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</si>
  <si>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</si>
  <si>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</si>
  <si>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</si>
  <si>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</si>
  <si>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</si>
  <si>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</si>
  <si>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</si>
  <si>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</si>
  <si>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</si>
  <si>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</si>
  <si>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</si>
  <si>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</si>
  <si>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</si>
  <si>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</si>
  <si>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</si>
  <si>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</si>
  <si>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</si>
  <si>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</si>
  <si>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</si>
  <si>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</si>
  <si>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</si>
  <si>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</si>
  <si>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</si>
  <si>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</si>
  <si>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</si>
  <si>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</si>
  <si>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</si>
  <si>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</si>
  <si>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</si>
  <si>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</si>
  <si>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</si>
  <si>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</si>
  <si>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</si>
  <si>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</si>
  <si>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</si>
  <si>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</si>
  <si>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</si>
  <si>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</si>
  <si>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</si>
  <si>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</si>
  <si>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</si>
  <si>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</si>
  <si>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</si>
  <si>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</si>
  <si>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</si>
  <si>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</si>
  <si>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</si>
  <si>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</si>
  <si>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</si>
  <si>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</si>
  <si>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</si>
  <si>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</si>
  <si>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</si>
  <si>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</si>
  <si>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</si>
  <si>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</si>
  <si>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</si>
  <si>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</si>
  <si>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</si>
  <si>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</si>
  <si>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</si>
  <si>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</si>
  <si>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</si>
  <si>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</si>
  <si>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</si>
  <si>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</si>
  <si>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</si>
  <si>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</si>
  <si>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</si>
  <si>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</si>
  <si>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</si>
  <si>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</si>
  <si>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</si>
  <si>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</si>
  <si>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</si>
  <si>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</si>
  <si>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</si>
  <si>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</si>
  <si>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</si>
  <si>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</si>
  <si>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</si>
  <si>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</si>
  <si>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</si>
  <si>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</si>
  <si>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</si>
  <si>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</si>
  <si>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</si>
  <si>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</si>
  <si>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</si>
  <si>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</si>
  <si>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</si>
  <si>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</si>
  <si>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</si>
  <si>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</si>
  <si>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</si>
  <si>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</si>
  <si>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</si>
  <si>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</si>
  <si>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</si>
  <si>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</si>
  <si>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</si>
  <si>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</si>
  <si>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</si>
  <si>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</si>
  <si>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</si>
  <si>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</si>
  <si>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</si>
  <si>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</si>
  <si>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</si>
  <si>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</si>
  <si>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</si>
  <si>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</si>
  <si>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</si>
  <si>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</si>
  <si>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</si>
  <si>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</si>
  <si>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</si>
  <si>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</si>
  <si>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</si>
  <si>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</si>
  <si>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</si>
  <si>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</si>
  <si>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</si>
  <si>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</si>
  <si>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</si>
  <si>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</si>
  <si>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</si>
  <si>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</si>
  <si>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</si>
  <si>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</si>
  <si>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</si>
  <si>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</si>
  <si>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</si>
  <si>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</si>
  <si>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</si>
  <si>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</si>
  <si>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</si>
  <si>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</si>
  <si>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</si>
  <si>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</si>
  <si>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</si>
  <si>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</si>
  <si>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</si>
  <si>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</si>
  <si>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</si>
  <si>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</si>
  <si>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</si>
  <si>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</si>
  <si>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</si>
  <si>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</si>
  <si>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</si>
  <si>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</si>
  <si>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</si>
  <si>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</si>
  <si>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</si>
  <si>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</si>
  <si>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</si>
  <si>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</si>
  <si>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</si>
  <si>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</si>
  <si>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</si>
  <si>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</si>
  <si>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</si>
  <si>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</si>
  <si>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</si>
  <si>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</si>
  <si>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</si>
  <si>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</si>
  <si>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</si>
  <si>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</si>
  <si>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</si>
  <si>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</si>
  <si>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</si>
  <si>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</si>
  <si>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</si>
  <si>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</si>
  <si>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</si>
  <si>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</si>
  <si>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</si>
  <si>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</si>
  <si>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</si>
  <si>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</si>
  <si>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</si>
  <si>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</si>
  <si>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</si>
  <si>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</si>
  <si>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</si>
  <si>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</si>
  <si>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</si>
  <si>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</si>
  <si>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</si>
  <si>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</si>
  <si>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</si>
  <si>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</si>
  <si>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</si>
  <si>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</si>
  <si>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</si>
  <si>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</si>
  <si>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</si>
  <si>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</si>
  <si>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</si>
  <si>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</si>
  <si>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</si>
  <si>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</si>
  <si>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</si>
  <si>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</si>
  <si>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</si>
  <si>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</si>
  <si>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</si>
  <si>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</si>
  <si>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</si>
  <si>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</si>
  <si>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</si>
  <si>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</si>
  <si>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</si>
  <si>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</si>
  <si>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</si>
  <si>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</si>
  <si>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</si>
  <si>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</si>
  <si>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</si>
  <si>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</si>
  <si>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</si>
  <si>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</si>
  <si>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</si>
  <si>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</si>
  <si>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</si>
  <si>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</si>
  <si>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</si>
  <si>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</si>
  <si>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</si>
  <si>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</si>
  <si>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</si>
  <si>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</si>
  <si>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</si>
  <si>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</si>
  <si>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</si>
  <si>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</si>
  <si>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</si>
  <si>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</si>
  <si>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</si>
  <si>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</si>
  <si>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</si>
  <si>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</si>
  <si>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</si>
  <si>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</si>
  <si>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</si>
  <si>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</si>
  <si>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</si>
  <si>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</si>
  <si>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</si>
  <si>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</si>
  <si>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</si>
  <si>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</si>
  <si>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</si>
  <si>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</si>
  <si>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</si>
  <si>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</si>
  <si>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</si>
  <si>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</si>
  <si>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</si>
  <si>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</si>
  <si>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</si>
  <si>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</si>
  <si>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</si>
  <si>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</si>
  <si>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</si>
  <si>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</si>
  <si>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</si>
  <si>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</si>
  <si>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</si>
  <si>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</si>
  <si>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</si>
  <si>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</si>
  <si>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</si>
  <si>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</si>
  <si>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</si>
  <si>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</si>
  <si>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</si>
  <si>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</si>
  <si>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</si>
  <si>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</si>
  <si>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</si>
  <si>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</si>
  <si>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</si>
  <si>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</si>
  <si>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</si>
  <si>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</si>
  <si>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</si>
  <si>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</si>
  <si>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</si>
  <si>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</si>
  <si>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</si>
  <si>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</si>
  <si>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</si>
  <si>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</si>
  <si>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</si>
  <si>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</si>
  <si>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</si>
  <si>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</si>
  <si>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</si>
  <si>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</si>
  <si>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</si>
  <si>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</si>
  <si>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</si>
  <si>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</si>
  <si>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</si>
  <si>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</si>
  <si>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</si>
  <si>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</si>
  <si>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</si>
  <si>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</si>
  <si>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</si>
  <si>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</si>
  <si>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</si>
  <si>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</si>
  <si>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</si>
  <si>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</si>
  <si>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</si>
  <si>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</si>
  <si>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</si>
  <si>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</si>
  <si>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</si>
  <si>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</si>
  <si>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</si>
  <si>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</si>
  <si>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</si>
  <si>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</si>
  <si>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</si>
  <si>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</si>
  <si>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</si>
  <si>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</si>
  <si>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</si>
  <si>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</si>
  <si>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</si>
  <si>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</si>
  <si>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</si>
  <si>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</si>
  <si>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</si>
  <si>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</si>
  <si>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</si>
  <si>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</si>
  <si>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</si>
  <si>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</si>
  <si>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</si>
  <si>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</si>
  <si>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</si>
  <si>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</si>
  <si>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</si>
  <si>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</si>
  <si>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</si>
  <si>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</si>
  <si>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</si>
  <si>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</si>
  <si>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</si>
  <si>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</si>
  <si>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</si>
  <si>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</si>
  <si>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</si>
  <si>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</si>
  <si>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</si>
  <si>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</si>
  <si>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</si>
  <si>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</si>
  <si>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</si>
  <si>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</si>
  <si>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</si>
  <si>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</si>
  <si>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</si>
  <si>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</si>
  <si>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</si>
  <si>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</si>
  <si>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</si>
  <si>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</si>
  <si>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</si>
  <si>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</si>
  <si>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</si>
  <si>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</si>
  <si>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</si>
  <si>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</si>
  <si>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</si>
  <si>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</si>
  <si>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</si>
  <si>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</si>
  <si>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</si>
  <si>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</si>
  <si>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</si>
  <si>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</si>
  <si>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</si>
  <si>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</si>
  <si>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</si>
  <si>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</si>
  <si>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</si>
  <si>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</si>
  <si>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</si>
  <si>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</si>
  <si>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</si>
  <si>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</si>
  <si>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</si>
  <si>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</si>
  <si>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</si>
  <si>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</si>
  <si>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</si>
  <si>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</si>
  <si>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</si>
  <si>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</si>
  <si>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</si>
  <si>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</si>
  <si>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</si>
  <si>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</si>
  <si>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</si>
  <si>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</si>
  <si>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</si>
  <si>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</si>
  <si>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</si>
  <si>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</si>
  <si>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</si>
  <si>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</si>
  <si>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</si>
  <si>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</si>
  <si>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</si>
  <si>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</si>
  <si>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</si>
  <si>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</si>
  <si>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</si>
  <si>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</si>
  <si>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</si>
  <si>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</si>
  <si>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</si>
  <si>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</si>
  <si>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</si>
  <si>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</si>
  <si>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</si>
  <si>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</si>
  <si>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</si>
  <si>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</si>
  <si>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</si>
  <si>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</si>
  <si>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</si>
  <si>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</si>
  <si>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</si>
  <si>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</si>
  <si>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</si>
  <si>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</si>
  <si>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</si>
  <si>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</si>
  <si>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</si>
  <si>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</si>
  <si>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</si>
  <si>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</si>
  <si>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</si>
  <si>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</si>
  <si>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</si>
  <si>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</si>
  <si>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</si>
  <si>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</si>
  <si>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</si>
  <si>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</si>
  <si>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</si>
  <si>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</si>
  <si>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</si>
  <si>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</si>
  <si>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</si>
  <si>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</si>
  <si>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</si>
  <si>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</si>
  <si>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</si>
  <si>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</si>
  <si>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</si>
  <si>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</si>
  <si>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</si>
  <si>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</si>
  <si>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</si>
  <si>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</si>
  <si>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</si>
  <si>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</si>
  <si>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</si>
  <si>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</si>
  <si>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</si>
  <si>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</si>
  <si>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</si>
  <si>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</si>
  <si>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</si>
  <si>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</si>
  <si>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</si>
  <si>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</si>
  <si>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</si>
  <si>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</si>
  <si>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</si>
  <si>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</si>
  <si>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</si>
  <si>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</si>
  <si>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</si>
  <si>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</si>
  <si>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</si>
  <si>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</si>
  <si>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</si>
  <si>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</si>
  <si>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</si>
  <si>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</si>
  <si>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</si>
  <si>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</si>
  <si>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</si>
  <si>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</si>
  <si>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</si>
  <si>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</si>
  <si>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</si>
  <si>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</si>
  <si>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</si>
  <si>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</si>
  <si>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</si>
  <si>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</si>
  <si>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</si>
  <si>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</si>
  <si>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</si>
  <si>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</si>
  <si>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</si>
  <si>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</si>
  <si>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</si>
  <si>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</si>
  <si>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</si>
  <si>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</si>
  <si>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</si>
  <si>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</si>
  <si>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</si>
  <si>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</si>
  <si>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</si>
  <si>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</si>
  <si>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</si>
  <si>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</si>
  <si>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</si>
  <si>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</si>
  <si>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</si>
  <si>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</si>
  <si>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</si>
  <si>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</si>
  <si>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</si>
  <si>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</si>
  <si>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</si>
  <si>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</si>
  <si>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</si>
  <si>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</si>
  <si>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</si>
  <si>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</si>
  <si>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</si>
  <si>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</si>
  <si>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</si>
  <si>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</si>
  <si>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</si>
  <si>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</si>
  <si>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</si>
  <si>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</si>
  <si>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</si>
  <si>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</si>
  <si>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</si>
  <si>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</si>
  <si>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</si>
  <si>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</si>
  <si>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</si>
  <si>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</si>
  <si>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</si>
  <si>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</si>
  <si>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</si>
  <si>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</si>
  <si>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</si>
  <si>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</si>
  <si>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</si>
  <si>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</si>
  <si>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</si>
  <si>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</si>
  <si>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</si>
  <si>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</si>
  <si>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</si>
  <si>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</si>
  <si>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</si>
  <si>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</si>
  <si>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</si>
  <si>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</si>
  <si>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</si>
  <si>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</si>
  <si>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</si>
  <si>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</si>
  <si>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</si>
  <si>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</si>
  <si>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</si>
  <si>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</si>
  <si>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</si>
  <si>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</si>
  <si>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</si>
  <si>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</si>
  <si>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</si>
  <si>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</si>
  <si>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</si>
  <si>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</si>
  <si>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</si>
  <si>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</si>
  <si>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</si>
  <si>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</si>
  <si>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</si>
  <si>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</si>
  <si>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</si>
  <si>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</si>
  <si>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</si>
  <si>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</si>
  <si>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</si>
  <si>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</si>
  <si>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</si>
  <si>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</si>
  <si>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</si>
  <si>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</si>
  <si>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</si>
  <si>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</si>
  <si>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</si>
  <si>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</si>
  <si>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</si>
  <si>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</si>
  <si>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</si>
  <si>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</si>
  <si>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</si>
  <si>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</si>
  <si>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</si>
  <si>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</si>
  <si>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</si>
  <si>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</si>
  <si>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</si>
  <si>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</si>
  <si>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</si>
  <si>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</si>
  <si>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</si>
  <si>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</si>
  <si>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</si>
  <si>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</si>
  <si>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</si>
  <si>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</si>
  <si>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</si>
  <si>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</si>
  <si>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</si>
  <si>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</si>
  <si>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</si>
  <si>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</si>
  <si>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</si>
  <si>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</si>
  <si>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</si>
  <si>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</si>
  <si>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</si>
  <si>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</si>
  <si>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</si>
  <si>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</si>
  <si>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</si>
  <si>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</si>
  <si>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</si>
  <si>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</si>
  <si>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</si>
  <si>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</si>
  <si>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</si>
  <si>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</si>
  <si>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</si>
  <si>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</si>
  <si>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</si>
  <si>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</si>
  <si>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</si>
  <si>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</si>
  <si>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</si>
  <si>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</si>
  <si>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</si>
  <si>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</si>
  <si>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</si>
  <si>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</si>
  <si>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</si>
  <si>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</si>
  <si>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</si>
  <si>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</si>
  <si>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</si>
  <si>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</si>
  <si>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</si>
  <si>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</si>
  <si>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</si>
  <si>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</si>
  <si>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</si>
  <si>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</si>
  <si>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</si>
  <si>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</si>
  <si>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</si>
  <si>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</si>
  <si>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</si>
  <si>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</si>
  <si>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</si>
  <si>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</si>
  <si>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</si>
  <si>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</si>
  <si>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</si>
  <si>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</si>
  <si>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</si>
  <si>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</si>
  <si>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</si>
  <si>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</si>
  <si>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</si>
  <si>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</si>
  <si>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</si>
  <si>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</si>
  <si>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</si>
  <si>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</si>
  <si>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</si>
  <si>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</si>
  <si>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</si>
  <si>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</si>
  <si>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</si>
  <si>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</si>
  <si>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</si>
  <si>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</si>
  <si>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</si>
  <si>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</si>
  <si>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</si>
  <si>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</si>
  <si>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</si>
  <si>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</si>
  <si>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</si>
  <si>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</si>
  <si>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</si>
  <si>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</si>
  <si>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</si>
  <si>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</si>
  <si>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</si>
  <si>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</si>
  <si>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</si>
  <si>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</si>
  <si>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</si>
  <si>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</si>
  <si>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</si>
  <si>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</si>
  <si>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</si>
  <si>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</si>
  <si>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</si>
  <si>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</si>
  <si>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</si>
  <si>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</si>
  <si>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</si>
  <si>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</si>
  <si>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</si>
  <si>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</si>
  <si>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</si>
  <si>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</si>
  <si>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</si>
  <si>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</si>
  <si>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</si>
  <si>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</si>
  <si>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</si>
  <si>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</si>
  <si>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</si>
  <si>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</si>
  <si>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</si>
  <si>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</si>
  <si>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</si>
  <si>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</si>
  <si>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</si>
  <si>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</si>
  <si>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</si>
  <si>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</si>
  <si>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</si>
  <si>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</si>
  <si>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</si>
  <si>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</si>
  <si>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</si>
  <si>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</si>
  <si>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</si>
  <si>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</si>
  <si>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</si>
  <si>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</si>
  <si>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</si>
  <si>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</si>
  <si>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</si>
  <si>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</si>
  <si>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</si>
  <si>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</si>
  <si>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</si>
  <si>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</si>
  <si>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</si>
  <si>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</si>
  <si>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</si>
  <si>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</si>
  <si>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</si>
  <si>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</si>
  <si>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</si>
  <si>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</si>
  <si>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</si>
  <si>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</si>
  <si>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</si>
  <si>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</si>
  <si>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</si>
  <si>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</si>
  <si>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</si>
  <si>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</si>
  <si>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</si>
  <si>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</si>
  <si>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</si>
  <si>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</si>
  <si>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</si>
  <si>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</si>
  <si>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</si>
  <si>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</si>
  <si>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</si>
  <si>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</si>
  <si>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</si>
  <si>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</si>
  <si>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</si>
  <si>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</si>
  <si>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</si>
  <si>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</si>
  <si>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</si>
  <si>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</si>
  <si>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</si>
  <si>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</si>
  <si>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</si>
  <si>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</si>
  <si>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</si>
  <si>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</si>
  <si>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</si>
  <si>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</si>
  <si>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</si>
  <si>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</si>
  <si>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</si>
  <si>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</si>
  <si>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</si>
  <si>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</si>
  <si>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</si>
  <si>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</si>
  <si>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</si>
  <si>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</si>
  <si>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</si>
  <si>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</si>
  <si>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</si>
  <si>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</si>
  <si>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</si>
  <si>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</si>
  <si>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</si>
  <si>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</si>
  <si>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</si>
  <si>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</si>
  <si>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</si>
  <si>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</si>
  <si>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</si>
  <si>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</si>
  <si>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</si>
  <si>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</si>
  <si>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</si>
  <si>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</si>
  <si>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</si>
  <si>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</si>
  <si>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</si>
  <si>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</si>
  <si>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</si>
  <si>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</si>
  <si>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</si>
  <si>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</si>
  <si>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</si>
  <si>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</si>
  <si>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</si>
  <si>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</si>
  <si>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</si>
  <si>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</si>
  <si>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</si>
  <si>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</si>
  <si>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</si>
  <si>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</si>
  <si>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</si>
  <si>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</si>
  <si>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</si>
  <si>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</si>
  <si>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</si>
  <si>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</si>
  <si>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</si>
  <si>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</si>
  <si>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</si>
  <si>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</si>
  <si>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</si>
  <si>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</si>
  <si>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</si>
  <si>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</si>
  <si>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</si>
  <si>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</si>
  <si>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</si>
  <si>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</si>
  <si>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</si>
  <si>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</si>
  <si>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</si>
  <si>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</si>
  <si>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</si>
  <si>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</si>
  <si>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</si>
  <si>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</si>
  <si>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</si>
  <si>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</si>
  <si>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</si>
  <si>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</si>
  <si>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</si>
  <si>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</si>
  <si>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</si>
  <si>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</si>
  <si>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</si>
  <si>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</si>
  <si>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</si>
  <si>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</si>
  <si>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</si>
  <si>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</si>
  <si>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</si>
  <si>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</si>
  <si>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</si>
  <si>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</si>
  <si>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</si>
  <si>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</si>
  <si>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</si>
  <si>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</si>
  <si>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</si>
  <si>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</si>
  <si>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</si>
  <si>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</si>
  <si>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</si>
  <si>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</si>
  <si>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</si>
  <si>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</si>
  <si>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</si>
  <si>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</si>
  <si>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</si>
  <si>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</si>
  <si>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</si>
  <si>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</si>
  <si>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</si>
  <si>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</si>
  <si>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</si>
  <si>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</si>
  <si>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</si>
  <si>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</si>
  <si>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</si>
  <si>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</si>
  <si>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</si>
  <si>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</si>
  <si>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</si>
  <si>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</si>
  <si>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</si>
  <si>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</si>
  <si>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</si>
  <si>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</si>
  <si>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</si>
  <si>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</si>
  <si>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</si>
  <si>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</si>
  <si>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</si>
  <si>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</si>
  <si>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</si>
  <si>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</si>
  <si>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</si>
  <si>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</si>
  <si>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</si>
  <si>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</si>
  <si>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</si>
  <si>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</si>
  <si>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</si>
  <si>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</si>
  <si>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</si>
  <si>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</si>
  <si>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</si>
  <si>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</si>
  <si>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</si>
  <si>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</si>
  <si>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</si>
  <si>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</si>
  <si>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</si>
  <si>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</si>
  <si>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</si>
  <si>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</si>
  <si>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</si>
  <si>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</si>
  <si>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</si>
  <si>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</si>
  <si>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</si>
  <si>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</si>
  <si>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</si>
  <si>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</si>
  <si>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</si>
  <si>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</si>
  <si>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</si>
  <si>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</si>
  <si>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</si>
  <si>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</si>
  <si>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</si>
  <si>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</si>
  <si>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</si>
  <si>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</si>
  <si>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</si>
  <si>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</si>
  <si>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</si>
  <si>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</si>
  <si>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</si>
  <si>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</si>
  <si>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</si>
  <si>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</si>
  <si>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</si>
  <si>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</si>
  <si>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</si>
  <si>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</si>
  <si>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</si>
  <si>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</si>
  <si>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</si>
  <si>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</si>
  <si>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</si>
  <si>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</si>
  <si>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</si>
  <si>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</si>
  <si>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</si>
  <si>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</si>
  <si>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</si>
  <si>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</si>
  <si>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</si>
  <si>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</si>
  <si>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</si>
  <si>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</si>
  <si>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</si>
  <si>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</si>
  <si>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</si>
  <si>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</si>
  <si>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</si>
  <si>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</si>
  <si>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</si>
  <si>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</si>
  <si>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</si>
  <si>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</si>
  <si>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</si>
  <si>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</si>
  <si>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</si>
  <si>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</si>
  <si>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</si>
  <si>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</si>
  <si>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</si>
  <si>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</si>
  <si>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</si>
  <si>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</si>
  <si>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</si>
  <si>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</si>
  <si>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</si>
  <si>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</si>
  <si>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</si>
  <si>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</si>
  <si>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</si>
  <si>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</si>
  <si>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</si>
  <si>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</si>
  <si>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</si>
  <si>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</si>
  <si>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</si>
  <si>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</si>
  <si>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</si>
  <si>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</si>
  <si>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</si>
  <si>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</si>
  <si>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</si>
  <si>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</si>
  <si>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</si>
  <si>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</si>
  <si>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</si>
  <si>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</si>
  <si>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</si>
  <si>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</si>
  <si>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</si>
  <si>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</si>
  <si>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</si>
  <si>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</si>
  <si>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</si>
  <si>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</si>
  <si>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</si>
  <si>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</si>
  <si>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</si>
  <si>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</si>
  <si>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</si>
  <si>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</si>
  <si>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</si>
  <si>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</si>
  <si>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</si>
  <si>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</si>
  <si>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</si>
  <si>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</si>
  <si>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</si>
  <si>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</si>
  <si>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</si>
  <si>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</si>
  <si>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</si>
  <si>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</si>
  <si>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</si>
  <si>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</si>
  <si>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</si>
  <si>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</si>
  <si>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</si>
  <si>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</si>
  <si>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</si>
  <si>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</si>
  <si>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</si>
  <si>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</si>
  <si>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</si>
  <si>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</si>
  <si>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</si>
  <si>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</si>
  <si>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</si>
  <si>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</si>
  <si>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</si>
  <si>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</si>
  <si>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</si>
  <si>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</si>
  <si>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</si>
  <si>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</si>
  <si>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</si>
  <si>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</si>
  <si>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</si>
  <si>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</si>
  <si>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</si>
  <si>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</si>
  <si>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</si>
  <si>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</si>
  <si>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</si>
  <si>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</si>
  <si>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</si>
  <si>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</si>
  <si>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</si>
  <si>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</si>
  <si>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</si>
  <si>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</si>
  <si>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</si>
  <si>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</si>
  <si>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</si>
  <si>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</si>
  <si>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</si>
  <si>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</si>
  <si>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</si>
  <si>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</si>
  <si>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</si>
  <si>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</si>
  <si>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</si>
  <si>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</si>
  <si>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</si>
  <si>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</si>
  <si>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</si>
  <si>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</si>
  <si>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</si>
  <si>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</si>
  <si>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</si>
  <si>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</si>
  <si>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</si>
  <si>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</si>
  <si>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</si>
  <si>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</si>
  <si>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</si>
  <si>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</si>
  <si>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</si>
  <si>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</si>
  <si>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</si>
  <si>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</si>
  <si>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</si>
  <si>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</si>
  <si>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</si>
  <si>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</si>
  <si>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</si>
  <si>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</si>
  <si>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</si>
  <si>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</si>
  <si>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</si>
  <si>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</si>
  <si>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</si>
  <si>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</si>
  <si>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</si>
  <si>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</si>
  <si>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</si>
  <si>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</si>
  <si>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</si>
  <si>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</si>
  <si>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</si>
  <si>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</si>
  <si>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</si>
  <si>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</si>
  <si>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</si>
  <si>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</si>
  <si>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</si>
  <si>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</si>
  <si>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</si>
  <si>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</si>
  <si>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</si>
  <si>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</si>
  <si>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</si>
  <si>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</si>
  <si>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</si>
  <si>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</si>
  <si>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</si>
  <si>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</si>
  <si>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</si>
  <si>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</si>
  <si>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</si>
  <si>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</si>
  <si>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</si>
  <si>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</si>
  <si>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</si>
  <si>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</si>
  <si>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</si>
  <si>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</si>
  <si>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</si>
  <si>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</si>
  <si>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</si>
  <si>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</si>
  <si>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</si>
  <si>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</si>
  <si>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</si>
  <si>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</si>
  <si>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</si>
  <si>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</si>
  <si>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</si>
  <si>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</si>
  <si>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</si>
  <si>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</si>
  <si>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</si>
  <si>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</si>
  <si>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</si>
  <si>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</si>
  <si>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</si>
  <si>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</si>
  <si>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</si>
  <si>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</si>
  <si>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</si>
  <si>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</si>
  <si>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</si>
  <si>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</si>
  <si>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</si>
  <si>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</si>
  <si>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</si>
  <si>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</si>
  <si>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</si>
  <si>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</si>
  <si>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</si>
  <si>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</si>
  <si>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</si>
  <si>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</si>
  <si>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</si>
  <si>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</si>
  <si>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</si>
  <si>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</si>
  <si>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</si>
  <si>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</si>
  <si>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</si>
  <si>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</si>
  <si>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</si>
  <si>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</si>
  <si>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</si>
  <si>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</si>
  <si>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</si>
  <si>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</si>
  <si>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</si>
  <si>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</si>
  <si>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</si>
  <si>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</si>
  <si>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</si>
  <si>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</si>
  <si>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</si>
  <si>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</si>
  <si>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</si>
  <si>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</si>
  <si>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</si>
  <si>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</si>
  <si>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</si>
  <si>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</si>
  <si>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</si>
  <si>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</si>
  <si>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</si>
  <si>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</si>
  <si>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</si>
  <si>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</si>
  <si>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</si>
  <si>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</si>
  <si>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</si>
  <si>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</si>
  <si>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</si>
  <si>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</si>
  <si>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</si>
  <si>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</si>
  <si>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</si>
  <si>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</si>
  <si>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</si>
  <si>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</si>
  <si>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</si>
  <si>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</si>
  <si>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</si>
  <si>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</si>
  <si>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</si>
  <si>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</si>
  <si>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</si>
  <si>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</si>
  <si>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</si>
  <si>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</si>
  <si>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</si>
  <si>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</si>
  <si>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</si>
  <si>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</si>
  <si>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</si>
  <si>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</si>
  <si>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</si>
  <si>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</si>
  <si>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</si>
  <si>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</si>
  <si>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</si>
  <si>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</si>
  <si>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</si>
  <si>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</si>
  <si>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</si>
  <si>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</si>
  <si>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</si>
  <si>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</si>
  <si>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</si>
  <si>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</si>
  <si>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</si>
  <si>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</si>
  <si>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</si>
  <si>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</si>
  <si>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</si>
  <si>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</si>
  <si>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</si>
  <si>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</si>
  <si>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</si>
  <si>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</si>
  <si>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</si>
  <si>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</si>
  <si>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</si>
  <si>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</si>
  <si>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</si>
  <si>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</si>
  <si>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</si>
  <si>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</si>
  <si>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</si>
  <si>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</si>
  <si>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</si>
  <si>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</si>
  <si>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</si>
  <si>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</si>
  <si>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</si>
  <si>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</si>
  <si>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</si>
  <si>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</si>
  <si>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</si>
  <si>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</si>
  <si>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</si>
  <si>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</si>
  <si>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</si>
  <si>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</si>
  <si>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</si>
  <si>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</si>
  <si>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</si>
  <si>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</si>
  <si>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</si>
  <si>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</si>
  <si>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</si>
  <si>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</si>
  <si>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</si>
  <si>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</si>
  <si>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</si>
  <si>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</si>
  <si>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</si>
  <si>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</si>
  <si>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</si>
  <si>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</si>
  <si>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</si>
  <si>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</si>
  <si>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</si>
  <si>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</si>
  <si>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</si>
  <si>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</si>
  <si>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</si>
  <si>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</si>
  <si>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</si>
  <si>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</si>
  <si>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</si>
  <si>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</si>
  <si>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</si>
  <si>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</si>
  <si>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</si>
  <si>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</si>
  <si>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</si>
  <si>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</si>
  <si>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</si>
  <si>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</si>
  <si>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</si>
  <si>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</si>
  <si>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</si>
  <si>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</si>
  <si>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</si>
  <si>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</si>
  <si>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</si>
  <si>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</si>
  <si>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</si>
  <si>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</si>
  <si>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</si>
  <si>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</si>
  <si>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</si>
  <si>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</si>
  <si>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</si>
  <si>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</si>
  <si>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</si>
  <si>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</si>
  <si>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</si>
  <si>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</si>
  <si>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</si>
  <si>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</si>
  <si>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</si>
  <si>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</si>
  <si>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</si>
  <si>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</si>
  <si>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</si>
  <si>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</si>
  <si>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</si>
  <si>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</si>
  <si>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</si>
  <si>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</si>
  <si>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</si>
  <si>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</si>
  <si>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</si>
  <si>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</si>
  <si>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</si>
  <si>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</si>
  <si>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</si>
  <si>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</si>
  <si>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</si>
  <si>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</si>
  <si>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</si>
  <si>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</si>
  <si>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</si>
  <si>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</si>
  <si>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</si>
  <si>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</si>
  <si>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</si>
  <si>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</si>
  <si>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</si>
  <si>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</si>
  <si>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</si>
  <si>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</si>
  <si>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</si>
  <si>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</si>
  <si>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</si>
  <si>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</si>
  <si>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</si>
  <si>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</si>
  <si>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</si>
  <si>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</si>
  <si>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</si>
  <si>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</si>
  <si>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</si>
  <si>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</si>
  <si>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</si>
  <si>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</si>
  <si>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</si>
  <si>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</si>
  <si>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</si>
  <si>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</si>
  <si>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</si>
  <si>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</si>
  <si>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</si>
  <si>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</si>
  <si>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</si>
  <si>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</si>
  <si>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</si>
  <si>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</si>
  <si>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</si>
  <si>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</si>
  <si>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</si>
  <si>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</si>
  <si>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</si>
  <si>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</si>
  <si>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</si>
  <si>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</si>
  <si>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</si>
  <si>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</si>
  <si>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</si>
  <si>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</si>
  <si>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</si>
  <si>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</si>
  <si>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</si>
  <si>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</si>
  <si>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</si>
  <si>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</si>
  <si>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</si>
  <si>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</si>
  <si>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</si>
  <si>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</si>
  <si>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</si>
  <si>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</si>
  <si>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</si>
  <si>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</si>
  <si>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</si>
  <si>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</si>
  <si>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</si>
  <si>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</si>
  <si>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</si>
  <si>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</si>
  <si>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</si>
  <si>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</si>
  <si>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</si>
  <si>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</si>
  <si>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</si>
  <si>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</si>
  <si>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</si>
  <si>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</si>
  <si>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</si>
  <si>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</si>
  <si>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</si>
  <si>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</si>
  <si>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</si>
  <si>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</si>
  <si>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</si>
  <si>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</si>
  <si>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</si>
  <si>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</si>
  <si>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</si>
  <si>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</si>
  <si>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</si>
  <si>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</si>
  <si>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</si>
  <si>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</si>
  <si>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</si>
  <si>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</si>
  <si>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</si>
  <si>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</si>
  <si>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</si>
  <si>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</si>
  <si>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</si>
  <si>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</si>
  <si>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</si>
  <si>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</si>
  <si>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</si>
  <si>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</si>
  <si>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</si>
  <si>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</si>
  <si>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</si>
  <si>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</si>
  <si>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</si>
  <si>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</si>
  <si>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</si>
  <si>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</si>
  <si>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</si>
  <si>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</si>
  <si>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</si>
  <si>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</si>
  <si>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</si>
  <si>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</si>
  <si>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</si>
  <si>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</si>
  <si>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</si>
  <si>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</si>
  <si>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</si>
  <si>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</si>
  <si>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</si>
  <si>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</si>
  <si>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</si>
  <si>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</si>
  <si>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</si>
  <si>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</si>
  <si>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</si>
  <si>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</si>
  <si>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</si>
  <si>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</si>
  <si>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</si>
  <si>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</si>
  <si>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</si>
  <si>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</si>
  <si>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</si>
  <si>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</si>
  <si>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</si>
  <si>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</si>
  <si>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</si>
  <si>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</si>
  <si>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</si>
  <si>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</si>
  <si>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</si>
  <si>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</si>
  <si>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</si>
  <si>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</si>
  <si>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</si>
  <si>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</si>
  <si>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</si>
  <si>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</si>
  <si>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</si>
  <si>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</si>
  <si>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</si>
  <si>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</si>
  <si>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</si>
  <si>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</si>
  <si>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</si>
  <si>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</si>
  <si>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</si>
  <si>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</si>
  <si>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</si>
  <si>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</si>
  <si>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</si>
  <si>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</si>
  <si>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</si>
  <si>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</si>
  <si>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</si>
  <si>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</si>
  <si>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</si>
  <si>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</si>
  <si>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</si>
  <si>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</si>
  <si>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</si>
  <si>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</si>
  <si>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</si>
  <si>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</si>
  <si>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</si>
  <si>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</si>
  <si>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</si>
  <si>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</si>
  <si>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</si>
  <si>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</si>
  <si>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</si>
  <si>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</si>
  <si>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</si>
  <si>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</si>
  <si>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</si>
  <si>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</si>
  <si>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</si>
  <si>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</si>
  <si>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</si>
  <si>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</si>
  <si>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</si>
  <si>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</si>
  <si>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</si>
  <si>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</si>
  <si>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</si>
  <si>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</si>
  <si>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</si>
  <si>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</si>
  <si>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</si>
  <si>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</si>
  <si>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</si>
  <si>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</si>
  <si>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</si>
  <si>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</si>
  <si>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</si>
  <si>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</si>
  <si>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</si>
  <si>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</si>
  <si>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</si>
  <si>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</si>
  <si>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</si>
  <si>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</si>
  <si>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</si>
  <si>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</si>
  <si>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</si>
  <si>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</si>
  <si>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</si>
  <si>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</si>
  <si>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</si>
  <si>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</si>
  <si>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</si>
  <si>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</si>
  <si>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</si>
  <si>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</si>
  <si>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</si>
  <si>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</si>
  <si>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</si>
  <si>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</si>
  <si>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</si>
  <si>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</si>
  <si>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</si>
  <si>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</si>
  <si>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</si>
  <si>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</si>
  <si>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</si>
  <si>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</si>
  <si>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</si>
  <si>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</si>
  <si>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</si>
  <si>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</si>
  <si>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</si>
  <si>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</si>
  <si>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</si>
  <si>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</si>
  <si>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</si>
  <si>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</si>
  <si>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</si>
  <si>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</si>
  <si>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</si>
  <si>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</si>
  <si>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</si>
  <si>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</si>
  <si>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</si>
  <si>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</si>
  <si>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</si>
  <si>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</si>
  <si>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</si>
  <si>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</si>
  <si>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</si>
  <si>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</si>
  <si>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</si>
  <si>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</si>
  <si>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</si>
  <si>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</si>
  <si>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</si>
  <si>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</si>
  <si>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</si>
  <si>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</si>
  <si>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</si>
  <si>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</si>
  <si>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</si>
  <si>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</si>
  <si>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</si>
  <si>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</si>
  <si>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</si>
  <si>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</si>
  <si>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</si>
  <si>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</si>
  <si>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</si>
  <si>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</si>
  <si>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</si>
  <si>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</si>
  <si>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</si>
  <si>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</si>
  <si>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</si>
  <si>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</si>
  <si>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</si>
  <si>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</si>
  <si>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</si>
  <si>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</si>
  <si>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</si>
  <si>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</si>
  <si>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</si>
  <si>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</si>
  <si>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</si>
  <si>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</si>
  <si>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</si>
  <si>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</si>
  <si>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</si>
  <si>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</si>
  <si>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</si>
  <si>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</si>
  <si>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</si>
  <si>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</si>
  <si>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</si>
  <si>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</si>
  <si>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</si>
  <si>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</si>
  <si>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</si>
  <si>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</si>
  <si>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</si>
  <si>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</si>
  <si>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</si>
  <si>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</si>
  <si>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</si>
  <si>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</si>
  <si>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</si>
  <si>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</si>
  <si>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</si>
  <si>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</si>
  <si>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</si>
  <si>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</si>
  <si>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</si>
  <si>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</si>
  <si>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</si>
  <si>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</si>
  <si>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</si>
  <si>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</si>
  <si>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</si>
  <si>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</si>
  <si>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</si>
  <si>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</si>
  <si>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</si>
  <si>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</si>
  <si>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</si>
  <si>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</si>
  <si>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</si>
  <si>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</si>
  <si>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</si>
  <si>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</si>
  <si>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</si>
  <si>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</si>
  <si>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</si>
  <si>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</si>
  <si>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</si>
  <si>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</si>
  <si>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</si>
  <si>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</si>
  <si>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</si>
  <si>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</si>
  <si>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</si>
  <si>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</si>
  <si>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</si>
  <si>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</si>
  <si>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</si>
  <si>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</si>
  <si>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</si>
  <si>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</si>
  <si>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</si>
  <si>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</si>
  <si>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</si>
  <si>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</si>
  <si>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</si>
  <si>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</si>
  <si>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</si>
  <si>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</si>
  <si>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</si>
  <si>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</si>
  <si>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</si>
  <si>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</si>
  <si>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</si>
  <si>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</si>
  <si>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</si>
  <si>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</si>
  <si>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</si>
  <si>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</si>
  <si>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</si>
  <si>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</si>
  <si>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</si>
  <si>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</si>
  <si>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</si>
  <si>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</si>
  <si>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</si>
  <si>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</si>
  <si>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</si>
  <si>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</si>
  <si>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</si>
  <si>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</si>
  <si>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</si>
  <si>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</si>
  <si>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</si>
  <si>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</si>
  <si>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</si>
  <si>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</si>
  <si>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</si>
  <si>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</si>
  <si>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</si>
  <si>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</si>
  <si>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</si>
  <si>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</si>
  <si>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</si>
  <si>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</si>
  <si>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</si>
  <si>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</si>
  <si>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</si>
  <si>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</si>
  <si>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</si>
  <si>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</si>
  <si>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</si>
  <si>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</si>
  <si>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</si>
  <si>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</si>
  <si>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</si>
  <si>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</si>
  <si>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</si>
  <si>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</si>
  <si>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</si>
  <si>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</si>
  <si>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</si>
  <si>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</si>
  <si>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</si>
  <si>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</si>
  <si>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</si>
  <si>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</si>
  <si>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</si>
  <si>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</si>
  <si>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</si>
  <si>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</si>
  <si>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</si>
  <si>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</si>
  <si>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</si>
  <si>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</si>
  <si>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</si>
  <si>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</si>
  <si>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</si>
  <si>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</si>
  <si>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</si>
  <si>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</si>
  <si>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</si>
  <si>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</si>
  <si>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</si>
  <si>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</si>
  <si>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</si>
  <si>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</si>
  <si>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</si>
  <si>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</si>
  <si>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</si>
  <si>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</si>
  <si>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</si>
  <si>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</si>
  <si>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</si>
  <si>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</si>
  <si>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</si>
  <si>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</si>
  <si>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</si>
  <si>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</si>
  <si>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</si>
  <si>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</si>
  <si>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</si>
  <si>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</si>
  <si>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</si>
  <si>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</si>
  <si>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</si>
  <si>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</si>
  <si>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</si>
  <si>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</si>
  <si>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</si>
  <si>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</si>
  <si>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</si>
  <si>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</si>
  <si>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</si>
  <si>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</si>
  <si>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</si>
  <si>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</si>
  <si>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</si>
  <si>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</si>
  <si>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</si>
  <si>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</si>
  <si>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</si>
  <si>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</si>
  <si>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</si>
  <si>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</si>
  <si>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</si>
  <si>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</si>
  <si>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</si>
  <si>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</si>
  <si>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</si>
  <si>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</si>
  <si>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</si>
  <si>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</si>
  <si>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</si>
  <si>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</si>
  <si>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</si>
  <si>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</si>
  <si>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</si>
  <si>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</si>
  <si>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</si>
  <si>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</si>
  <si>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</si>
  <si>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</si>
  <si>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</si>
  <si>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</si>
  <si>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</si>
  <si>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</si>
  <si>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</si>
  <si>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</si>
  <si>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</si>
  <si>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</si>
  <si>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</si>
  <si>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</si>
  <si>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</si>
  <si>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</si>
  <si>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</si>
  <si>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</si>
  <si>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</si>
  <si>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</si>
  <si>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</si>
  <si>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</si>
  <si>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</si>
  <si>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</si>
  <si>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</si>
  <si>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</si>
  <si>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</si>
  <si>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</si>
  <si>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</si>
  <si>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</si>
  <si>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</si>
  <si>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</si>
  <si>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</si>
  <si>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</si>
  <si>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</si>
  <si>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</si>
  <si>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</si>
  <si>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</si>
  <si>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</si>
  <si>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</si>
  <si>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</si>
  <si>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</si>
  <si>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</si>
  <si>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</si>
  <si>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</si>
  <si>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</si>
  <si>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</si>
  <si>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</si>
  <si>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</si>
  <si>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</si>
  <si>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</si>
  <si>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</si>
  <si>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</si>
  <si>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</si>
  <si>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</si>
  <si>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</si>
  <si>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</si>
  <si>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</si>
  <si>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</si>
  <si>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</si>
  <si>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</si>
  <si>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</si>
  <si>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</si>
  <si>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</si>
  <si>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</si>
  <si>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</si>
  <si>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</si>
  <si>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</si>
  <si>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</si>
  <si>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</si>
  <si>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</si>
  <si>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</si>
  <si>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</si>
  <si>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</si>
  <si>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</si>
  <si>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</si>
  <si>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</si>
  <si>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</si>
  <si>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</si>
  <si>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</si>
  <si>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</si>
  <si>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</si>
  <si>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</si>
  <si>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</si>
  <si>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</si>
  <si>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</si>
  <si>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</si>
  <si>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</si>
  <si>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</si>
  <si>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</si>
  <si>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</si>
  <si>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</si>
  <si>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</si>
  <si>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</si>
  <si>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</si>
  <si>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</si>
  <si>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</si>
  <si>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</si>
  <si>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</si>
  <si>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</si>
  <si>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</si>
  <si>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</si>
  <si>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</si>
  <si>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</si>
  <si>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</si>
  <si>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</si>
  <si>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</si>
  <si>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</si>
  <si>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</si>
  <si>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</si>
  <si>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</si>
  <si>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</si>
  <si>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</si>
  <si>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</si>
  <si>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</si>
  <si>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</si>
  <si>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</si>
  <si>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</si>
  <si>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</si>
  <si>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</si>
  <si>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</si>
  <si>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</si>
  <si>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</si>
  <si>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</si>
  <si>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</si>
  <si>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</si>
  <si>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</si>
  <si>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</si>
  <si>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</si>
  <si>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</si>
  <si>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</si>
  <si>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</si>
  <si>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</si>
  <si>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</si>
  <si>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</si>
  <si>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</si>
  <si>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</si>
  <si>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</si>
  <si>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</si>
  <si>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</si>
  <si>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</si>
  <si>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</si>
  <si>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</si>
  <si>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</si>
  <si>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</si>
  <si>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</si>
  <si>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</si>
  <si>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</si>
  <si>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</si>
  <si>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</si>
  <si>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</si>
  <si>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</si>
  <si>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</si>
  <si>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</si>
  <si>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</si>
  <si>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</si>
  <si>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</si>
  <si>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</si>
  <si>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</si>
  <si>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</si>
  <si>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</si>
  <si>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</si>
  <si>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</si>
  <si>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</si>
  <si>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</si>
  <si>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</si>
  <si>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</si>
  <si>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</si>
  <si>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</si>
  <si>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</si>
  <si>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</si>
  <si>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</si>
  <si>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</si>
  <si>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</si>
  <si>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</si>
  <si>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</si>
  <si>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</si>
  <si>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</si>
  <si>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</si>
  <si>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</si>
  <si>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</si>
  <si>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</si>
  <si>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</si>
  <si>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</si>
  <si>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</si>
  <si>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</si>
  <si>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</si>
  <si>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</si>
  <si>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</si>
  <si>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</si>
  <si>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</si>
  <si>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</si>
  <si>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</si>
  <si>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</si>
  <si>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</si>
  <si>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</si>
  <si>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</si>
  <si>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</si>
  <si>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</si>
  <si>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</si>
  <si>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</si>
  <si>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</si>
  <si>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</si>
  <si>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</si>
  <si>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</si>
  <si>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</si>
  <si>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</si>
  <si>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</si>
  <si>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</si>
  <si>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</si>
  <si>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</si>
  <si>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</si>
  <si>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</si>
  <si>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</si>
  <si>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</si>
  <si>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</si>
  <si>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</si>
  <si>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</si>
  <si>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</si>
  <si>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</si>
  <si>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</si>
  <si>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</si>
  <si>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</si>
  <si>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</si>
  <si>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</si>
  <si>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</si>
  <si>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</si>
  <si>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</si>
  <si>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</si>
  <si>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</si>
  <si>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</si>
  <si>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</si>
  <si>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</si>
  <si>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</si>
  <si>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</si>
  <si>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</si>
  <si>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</si>
  <si>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</si>
  <si>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</si>
  <si>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</si>
  <si>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</si>
  <si>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</si>
  <si>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</si>
  <si>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</si>
  <si>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</si>
  <si>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</si>
  <si>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</si>
  <si>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</si>
  <si>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</si>
  <si>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</si>
  <si>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</si>
  <si>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</si>
  <si>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</si>
  <si>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</si>
  <si>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</si>
  <si>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</si>
  <si>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</si>
  <si>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</si>
  <si>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</si>
  <si>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</si>
  <si>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</si>
  <si>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</si>
  <si>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</si>
  <si>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</si>
  <si>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</si>
  <si>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</si>
  <si>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</si>
  <si>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</si>
  <si>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</si>
  <si>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</si>
  <si>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</si>
  <si>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</si>
  <si>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</si>
  <si>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</si>
  <si>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</si>
  <si>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</si>
  <si>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</si>
  <si>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</si>
  <si>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</si>
  <si>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</si>
  <si>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</si>
  <si>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</si>
  <si>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</si>
  <si>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</si>
  <si>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</si>
  <si>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</si>
  <si>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</si>
  <si>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</si>
  <si>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</si>
  <si>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</si>
  <si>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</si>
  <si>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</si>
  <si>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</si>
  <si>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</si>
  <si>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</si>
  <si>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</si>
  <si>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</si>
  <si>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</si>
  <si>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</si>
  <si>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</si>
  <si>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</si>
  <si>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</si>
  <si>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</si>
  <si>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</si>
  <si>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</si>
  <si>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</si>
  <si>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</si>
  <si>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</si>
  <si>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</si>
  <si>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</si>
  <si>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</si>
  <si>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</si>
  <si>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</si>
  <si>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</si>
  <si>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</si>
  <si>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</si>
  <si>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</si>
  <si>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</si>
  <si>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</si>
  <si>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</si>
  <si>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</si>
  <si>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</si>
  <si>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</si>
  <si>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</si>
  <si>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</si>
  <si>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</si>
  <si>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</si>
  <si>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</si>
  <si>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</si>
  <si>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</si>
  <si>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</si>
  <si>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</si>
  <si>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</si>
  <si>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</si>
  <si>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</si>
  <si>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</si>
  <si>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</si>
  <si>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</si>
  <si>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</si>
  <si>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</si>
  <si>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</si>
  <si>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</si>
  <si>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</si>
  <si>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</si>
  <si>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</si>
  <si>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</si>
  <si>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</si>
  <si>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</si>
  <si>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</si>
  <si>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</si>
  <si>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</si>
  <si>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</si>
  <si>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</si>
  <si>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</si>
  <si>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</si>
  <si>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</si>
  <si>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</si>
  <si>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</si>
  <si>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</si>
  <si>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</si>
  <si>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</si>
  <si>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</si>
  <si>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</si>
  <si>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</si>
  <si>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</si>
  <si>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</si>
  <si>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</si>
  <si>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</si>
  <si>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</si>
  <si>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</si>
  <si>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</si>
  <si>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</si>
  <si>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</si>
  <si>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</si>
  <si>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</si>
  <si>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</si>
  <si>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</si>
  <si>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</si>
  <si>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</si>
  <si>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</si>
  <si>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</si>
  <si>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</si>
  <si>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</si>
  <si>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</si>
  <si>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</si>
  <si>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</si>
  <si>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</si>
  <si>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</si>
  <si>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</si>
  <si>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</si>
  <si>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</si>
  <si>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</si>
  <si>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</si>
  <si>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</si>
  <si>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</si>
  <si>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</si>
  <si>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</si>
  <si>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</si>
  <si>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</si>
  <si>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</si>
  <si>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</si>
  <si>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</si>
  <si>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</si>
  <si>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</si>
  <si>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</si>
  <si>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</si>
  <si>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</si>
  <si>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</si>
  <si>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</si>
  <si>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</si>
  <si>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</si>
  <si>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</si>
  <si>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</si>
  <si>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</si>
  <si>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</si>
  <si>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</si>
  <si>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</si>
  <si>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</si>
  <si>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</si>
  <si>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</si>
  <si>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</si>
  <si>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</si>
  <si>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</si>
  <si>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</si>
  <si>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</si>
  <si>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</si>
  <si>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</si>
  <si>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</si>
  <si>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</si>
  <si>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</si>
  <si>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</si>
  <si>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</si>
  <si>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</si>
  <si>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</si>
  <si>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</si>
  <si>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</si>
  <si>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</si>
  <si>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</si>
  <si>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</si>
  <si>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</si>
  <si>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</si>
  <si>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</si>
  <si>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</si>
  <si>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</si>
  <si>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</si>
  <si>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</si>
  <si>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</si>
  <si>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</si>
  <si>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</si>
  <si>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</si>
  <si>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</si>
  <si>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</si>
  <si>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</si>
  <si>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</si>
  <si>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</si>
  <si>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</si>
  <si>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</si>
  <si>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</si>
  <si>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</si>
  <si>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</si>
  <si>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</si>
  <si>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</si>
  <si>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</si>
  <si>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</si>
  <si>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</si>
  <si>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</si>
  <si>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</si>
  <si>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</si>
  <si>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</si>
  <si>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</si>
  <si>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</si>
  <si>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</si>
  <si>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</si>
  <si>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</si>
  <si>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</si>
  <si>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</si>
  <si>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</si>
  <si>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</si>
  <si>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</si>
  <si>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</si>
  <si>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</si>
  <si>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</si>
  <si>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</si>
  <si>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</si>
  <si>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</si>
  <si>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</si>
  <si>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</si>
  <si>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</si>
  <si>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</si>
  <si>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</si>
  <si>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</si>
  <si>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</si>
  <si>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</si>
  <si>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</si>
  <si>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</si>
  <si>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</si>
  <si>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</si>
  <si>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</si>
  <si>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</si>
  <si>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</si>
  <si>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</si>
  <si>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</si>
  <si>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</si>
  <si>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</si>
  <si>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</si>
  <si>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</si>
  <si>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</si>
  <si>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</si>
  <si>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</si>
  <si>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</si>
  <si>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</si>
  <si>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</si>
  <si>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</si>
  <si>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</si>
  <si>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</si>
  <si>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</si>
  <si>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</si>
  <si>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</si>
  <si>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</si>
  <si>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</si>
  <si>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</si>
  <si>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</si>
  <si>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</si>
  <si>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</si>
  <si>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</si>
  <si>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</si>
  <si>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</si>
  <si>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</si>
  <si>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</si>
  <si>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</si>
  <si>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</si>
  <si>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</si>
  <si>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</si>
  <si>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</si>
  <si>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</si>
  <si>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</si>
  <si>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</si>
  <si>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</si>
  <si>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</si>
  <si>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</si>
  <si>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</si>
  <si>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</si>
  <si>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</si>
  <si>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</si>
  <si>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</si>
  <si>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</si>
  <si>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</si>
  <si>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</si>
  <si>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</si>
  <si>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</si>
  <si>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</si>
  <si>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</si>
  <si>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</si>
  <si>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</si>
  <si>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</si>
  <si>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</si>
  <si>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</si>
  <si>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</si>
  <si>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</si>
  <si>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</si>
  <si>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</si>
  <si>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</si>
  <si>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</si>
  <si>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</si>
  <si>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</si>
  <si>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</si>
  <si>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</si>
  <si>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</si>
  <si>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</si>
  <si>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</si>
  <si>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</si>
  <si>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</si>
  <si>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</si>
  <si>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</si>
  <si>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</si>
  <si>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</si>
  <si>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</si>
  <si>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</si>
  <si>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</si>
  <si>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</si>
  <si>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</si>
  <si>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</si>
  <si>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</si>
  <si>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</si>
  <si>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</si>
  <si>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</si>
  <si>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</si>
  <si>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</si>
  <si>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</si>
  <si>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</si>
  <si>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</si>
  <si>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</si>
  <si>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</si>
  <si>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</si>
  <si>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</si>
  <si>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</si>
  <si>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</si>
  <si>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</si>
  <si>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</si>
  <si>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</si>
  <si>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</si>
  <si>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</si>
  <si>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</si>
  <si>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</si>
  <si>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</si>
  <si>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</si>
  <si>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</si>
  <si>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</si>
  <si>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</si>
  <si>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</si>
  <si>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</si>
  <si>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</si>
  <si>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</si>
  <si>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</si>
  <si>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</si>
  <si>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</si>
  <si>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</si>
  <si>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</si>
  <si>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</si>
  <si>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</si>
  <si>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</si>
  <si>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</si>
  <si>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</si>
  <si>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</si>
  <si>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</si>
  <si>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</si>
  <si>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</si>
  <si>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</si>
  <si>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</si>
  <si>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</si>
  <si>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</si>
  <si>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</si>
  <si>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</si>
  <si>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</si>
  <si>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</si>
  <si>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</si>
  <si>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</si>
  <si>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</si>
  <si>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</si>
  <si>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</si>
  <si>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</si>
  <si>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</si>
  <si>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</si>
  <si>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</si>
  <si>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</si>
  <si>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</si>
  <si>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</si>
  <si>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</si>
  <si>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</si>
  <si>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</si>
  <si>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</si>
  <si>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</si>
  <si>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</si>
  <si>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</si>
  <si>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</si>
  <si>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</si>
  <si>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</si>
  <si>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</si>
  <si>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</si>
  <si>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</si>
  <si>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</si>
  <si>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</si>
  <si>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</si>
  <si>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</si>
  <si>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</si>
  <si>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</si>
  <si>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</si>
  <si>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</si>
  <si>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</si>
  <si>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</si>
  <si>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</si>
  <si>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</si>
  <si>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</si>
  <si>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</si>
  <si>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</si>
  <si>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</si>
  <si>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</si>
  <si>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</si>
  <si>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</si>
  <si>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</si>
  <si>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</si>
  <si>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</si>
  <si>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</si>
  <si>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</si>
  <si>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</si>
  <si>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</si>
  <si>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</si>
  <si>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</si>
  <si>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</si>
  <si>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</si>
  <si>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</si>
  <si>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</si>
  <si>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</si>
  <si>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</si>
  <si>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</si>
  <si>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</si>
  <si>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</si>
  <si>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</si>
  <si>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</si>
  <si>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</si>
  <si>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</si>
  <si>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</si>
  <si>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</si>
  <si>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</si>
  <si>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</si>
  <si>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</si>
  <si>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</si>
  <si>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</si>
  <si>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</si>
  <si>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</si>
  <si>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</si>
  <si>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</si>
  <si>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</si>
  <si>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</si>
  <si>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</si>
  <si>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</si>
  <si>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</si>
  <si>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</si>
  <si>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</si>
  <si>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</si>
  <si>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</si>
  <si>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</si>
  <si>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</si>
  <si>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</si>
  <si>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</si>
  <si>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</si>
  <si>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</si>
  <si>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</si>
  <si>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</si>
  <si>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</si>
  <si>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</si>
  <si>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</si>
  <si>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</si>
  <si>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</si>
  <si>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</si>
  <si>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</si>
  <si>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</si>
  <si>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</si>
  <si>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</si>
  <si>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</si>
  <si>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</si>
  <si>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</si>
  <si>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</si>
  <si>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</si>
  <si>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</si>
  <si>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</si>
  <si>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</si>
  <si>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</si>
  <si>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</si>
  <si>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</si>
  <si>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</si>
  <si>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</si>
  <si>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</si>
  <si>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</si>
  <si>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</si>
  <si>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</si>
  <si>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</si>
  <si>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</si>
  <si>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</si>
  <si>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</si>
  <si>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</si>
  <si>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</si>
  <si>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</si>
  <si>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</si>
  <si>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</si>
  <si>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</si>
  <si>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</si>
  <si>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</si>
  <si>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</si>
  <si>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</si>
  <si>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</si>
  <si>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</si>
  <si>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</si>
  <si>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</si>
  <si>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</si>
  <si>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</si>
  <si>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</si>
  <si>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</si>
  <si>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</si>
  <si>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</si>
  <si>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</si>
  <si>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</si>
  <si>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</si>
  <si>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</si>
  <si>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</si>
  <si>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</si>
  <si>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</si>
  <si>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</si>
  <si>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</si>
  <si>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</si>
  <si>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</si>
  <si>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</si>
  <si>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</si>
  <si>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</si>
  <si>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</si>
  <si>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</si>
  <si>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</si>
  <si>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</si>
  <si>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</si>
  <si>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</si>
  <si>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</si>
  <si>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</si>
  <si>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</si>
  <si>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</si>
  <si>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</si>
  <si>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</si>
  <si>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</si>
  <si>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</si>
  <si>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</si>
  <si>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</si>
  <si>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</si>
  <si>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</si>
  <si>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</si>
  <si>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</si>
  <si>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</si>
  <si>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</si>
  <si>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</si>
  <si>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</si>
  <si>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</si>
  <si>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</si>
  <si>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</si>
  <si>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</si>
  <si>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</si>
  <si>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</si>
  <si>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</si>
  <si>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</si>
  <si>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</si>
  <si>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</si>
  <si>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</si>
  <si>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</si>
  <si>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</si>
  <si>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</si>
  <si>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</si>
  <si>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</si>
  <si>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</si>
  <si>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</si>
  <si>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</si>
  <si>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</si>
  <si>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</si>
  <si>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</si>
  <si>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</si>
  <si>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</si>
  <si>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</si>
  <si>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</si>
  <si>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</si>
  <si>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</si>
  <si>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</si>
  <si>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</si>
  <si>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</si>
  <si>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</si>
  <si>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</si>
  <si>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</si>
  <si>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</si>
  <si>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</si>
  <si>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</si>
  <si>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</si>
  <si>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</si>
  <si>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</si>
  <si>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</si>
  <si>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</si>
  <si>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</si>
  <si>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</si>
  <si>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</si>
  <si>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</si>
  <si>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</si>
  <si>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</si>
  <si>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</si>
  <si>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</si>
  <si>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</si>
  <si>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</si>
  <si>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</si>
  <si>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</si>
  <si>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</si>
  <si>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</si>
  <si>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</si>
  <si>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</si>
  <si>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</si>
  <si>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</si>
  <si>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</si>
  <si>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</si>
  <si>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</si>
  <si>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</si>
  <si>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</si>
  <si>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</si>
  <si>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</si>
  <si>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</si>
  <si>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</si>
  <si>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</si>
  <si>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</si>
  <si>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</si>
  <si>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</si>
  <si>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</si>
  <si>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</si>
  <si>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</si>
  <si>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</si>
  <si>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</si>
  <si>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</si>
  <si>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</si>
  <si>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</si>
  <si>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</si>
  <si>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</si>
  <si>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</si>
  <si>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</si>
  <si>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</si>
  <si>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</si>
  <si>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</si>
  <si>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</si>
  <si>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</si>
  <si>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</si>
  <si>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</si>
  <si>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</si>
  <si>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</si>
  <si>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</si>
  <si>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</si>
  <si>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</si>
  <si>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</si>
  <si>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</si>
  <si>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</si>
  <si>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</si>
  <si>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</si>
  <si>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</si>
  <si>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</si>
  <si>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</si>
  <si>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</si>
  <si>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</si>
  <si>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</si>
  <si>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</si>
  <si>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</si>
  <si>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</si>
  <si>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</si>
  <si>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</si>
  <si>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</si>
  <si>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</si>
  <si>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</si>
  <si>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</si>
  <si>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</si>
  <si>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</si>
  <si>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</si>
  <si>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</si>
  <si>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</si>
  <si>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</si>
  <si>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</si>
  <si>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</si>
  <si>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</si>
  <si>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</si>
  <si>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</si>
  <si>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</si>
  <si>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</si>
  <si>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</si>
  <si>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</si>
  <si>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</si>
  <si>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</si>
  <si>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</si>
  <si>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</si>
  <si>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</si>
  <si>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</si>
  <si>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</si>
  <si>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</si>
  <si>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</si>
  <si>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</si>
  <si>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</si>
  <si>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</si>
  <si>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</si>
  <si>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</si>
  <si>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</si>
  <si>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</si>
  <si>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</si>
  <si>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</si>
  <si>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</si>
  <si>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</si>
  <si>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</si>
  <si>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</si>
  <si>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</si>
  <si>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</si>
  <si>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</si>
  <si>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</si>
  <si>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</si>
  <si>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</si>
  <si>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</si>
  <si>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</si>
  <si>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</si>
  <si>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</si>
  <si>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</si>
  <si>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</si>
  <si>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</si>
  <si>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</si>
  <si>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</si>
  <si>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</si>
  <si>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</si>
  <si>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</si>
  <si>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</si>
  <si>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</si>
  <si>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</si>
  <si>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</si>
  <si>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</si>
  <si>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</si>
  <si>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</si>
  <si>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</si>
  <si>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</si>
  <si>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</si>
  <si>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</si>
  <si>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</si>
  <si>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</si>
  <si>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</si>
  <si>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</si>
  <si>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</si>
  <si>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</si>
  <si>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</si>
  <si>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</si>
  <si>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</si>
  <si>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</si>
  <si>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</si>
  <si>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</si>
  <si>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</si>
  <si>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</si>
  <si>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</si>
  <si>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</si>
  <si>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</si>
  <si>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</si>
  <si>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</si>
  <si>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</si>
  <si>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</si>
  <si>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</si>
  <si>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</si>
  <si>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</si>
  <si>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</si>
  <si>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</si>
  <si>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</si>
  <si>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</si>
  <si>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</si>
  <si>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</si>
  <si>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</si>
  <si>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</si>
  <si>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</si>
  <si>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</si>
  <si>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</si>
  <si>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</si>
  <si>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</si>
  <si>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</si>
  <si>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</si>
  <si>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</si>
  <si>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</si>
  <si>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</si>
  <si>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</si>
  <si>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</si>
  <si>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</si>
  <si>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</si>
  <si>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</si>
  <si>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</si>
  <si>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</si>
  <si>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</si>
  <si>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</si>
  <si>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</si>
  <si>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</si>
  <si>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</si>
  <si>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</si>
  <si>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</si>
  <si>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</si>
  <si>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</si>
  <si>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</si>
  <si>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</si>
  <si>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</si>
  <si>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</si>
  <si>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</si>
  <si>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</si>
  <si>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</si>
  <si>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</si>
  <si>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</si>
  <si>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</si>
  <si>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</si>
  <si>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</si>
  <si>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</si>
  <si>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</si>
  <si>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</si>
  <si>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</si>
  <si>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</si>
  <si>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</si>
  <si>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</si>
  <si>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</si>
  <si>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</si>
  <si>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</si>
  <si>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</si>
  <si>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</si>
  <si>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</si>
  <si>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</si>
  <si>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</si>
  <si>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</si>
  <si>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</si>
  <si>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</si>
  <si>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</si>
  <si>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</si>
  <si>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</si>
  <si>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</si>
  <si>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</si>
  <si>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</si>
  <si>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</si>
  <si>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</si>
  <si>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</si>
  <si>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</si>
  <si>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</si>
  <si>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</si>
  <si>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</si>
  <si>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</si>
  <si>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</si>
  <si>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</si>
  <si>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</si>
  <si>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</si>
  <si>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</si>
  <si>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</si>
  <si>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</si>
  <si>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</si>
  <si>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</si>
  <si>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</si>
  <si>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</si>
  <si>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</si>
  <si>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</si>
  <si>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</si>
  <si>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</si>
  <si>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</si>
  <si>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</si>
  <si>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</si>
  <si>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</si>
  <si>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</si>
  <si>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</si>
  <si>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</si>
  <si>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</si>
  <si>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</si>
  <si>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</si>
  <si>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</si>
  <si>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</si>
  <si>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</si>
  <si>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</si>
  <si>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</si>
  <si>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</si>
  <si>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</si>
  <si>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</si>
  <si>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</si>
  <si>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</si>
  <si>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</si>
  <si>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</si>
  <si>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</si>
  <si>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</si>
  <si>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</si>
  <si>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</si>
  <si>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</si>
  <si>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</si>
  <si>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</si>
  <si>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</si>
  <si>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</si>
  <si>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</si>
  <si>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</si>
  <si>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</si>
  <si>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</si>
  <si>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</si>
  <si>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</si>
  <si>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</si>
  <si>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</si>
  <si>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</si>
  <si>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</si>
  <si>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</si>
  <si>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</si>
  <si>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</si>
  <si>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</si>
  <si>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</si>
  <si>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</si>
  <si>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</si>
  <si>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</si>
  <si>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</si>
  <si>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</si>
  <si>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</si>
  <si>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</si>
  <si>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</si>
  <si>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</si>
  <si>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</si>
  <si>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</si>
  <si>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</si>
  <si>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</si>
  <si>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</si>
  <si>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</si>
  <si>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</si>
  <si>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</si>
  <si>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</si>
  <si>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</si>
  <si>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</si>
  <si>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</si>
  <si>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</si>
  <si>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</si>
  <si>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</si>
  <si>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</si>
  <si>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</si>
  <si>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</si>
  <si>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</si>
  <si>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</si>
  <si>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</si>
  <si>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</si>
  <si>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</si>
  <si>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</si>
  <si>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</si>
  <si>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</si>
  <si>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</si>
  <si>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</si>
  <si>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</si>
  <si>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</si>
  <si>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</si>
  <si>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</si>
  <si>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</si>
  <si>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</si>
  <si>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</si>
  <si>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</si>
  <si>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</si>
  <si>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</si>
  <si>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</si>
  <si>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</si>
  <si>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</si>
  <si>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</si>
  <si>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</si>
  <si>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</si>
  <si>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</si>
  <si>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</si>
  <si>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</si>
  <si>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</si>
  <si>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</si>
  <si>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</si>
  <si>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</si>
  <si>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</si>
  <si>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</si>
  <si>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</si>
  <si>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</si>
  <si>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</si>
  <si>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</si>
  <si>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</si>
  <si>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</si>
  <si>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</si>
  <si>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</si>
  <si>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</si>
  <si>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</si>
  <si>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</si>
  <si>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</si>
  <si>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</si>
  <si>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</si>
  <si>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</si>
  <si>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</si>
  <si>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</si>
  <si>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</si>
  <si>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</si>
  <si>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</si>
  <si>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</si>
  <si>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</si>
  <si>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</si>
  <si>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</si>
  <si>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</si>
  <si>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</si>
  <si>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</si>
  <si>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</si>
  <si>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</si>
  <si>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</si>
  <si>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</si>
  <si>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</si>
  <si>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</si>
  <si>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</si>
  <si>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</si>
  <si>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</si>
  <si>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</si>
  <si>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</si>
  <si>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</si>
  <si>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</si>
  <si>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</si>
  <si>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</si>
  <si>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</si>
  <si>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</si>
  <si>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</si>
  <si>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</si>
  <si>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</si>
  <si>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</si>
  <si>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</si>
  <si>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</si>
  <si>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</si>
  <si>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</si>
  <si>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</si>
  <si>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</si>
  <si>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</si>
  <si>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</si>
  <si>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</si>
  <si>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</si>
  <si>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</si>
  <si>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</si>
  <si>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</si>
  <si>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</si>
  <si>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</si>
  <si>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</si>
  <si>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</si>
  <si>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</si>
  <si>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</si>
  <si>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</si>
  <si>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</si>
  <si>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</si>
  <si>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</si>
  <si>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</si>
  <si>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</si>
  <si>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</si>
  <si>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</si>
  <si>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</si>
  <si>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</si>
  <si>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</si>
  <si>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</si>
  <si>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</si>
  <si>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</si>
  <si>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</si>
  <si>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</si>
  <si>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</si>
  <si>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</si>
  <si>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</si>
  <si>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</si>
  <si>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</si>
  <si>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</si>
  <si>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</si>
  <si>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</si>
  <si>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</si>
  <si>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</si>
  <si>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</si>
  <si>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</si>
  <si>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</si>
  <si>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</si>
  <si>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</si>
  <si>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</si>
  <si>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</si>
  <si>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</si>
  <si>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</si>
  <si>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</si>
  <si>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</si>
  <si>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</si>
  <si>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</si>
  <si>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</si>
  <si>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</si>
  <si>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</si>
  <si>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</si>
  <si>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</si>
  <si>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</si>
  <si>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</si>
  <si>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</si>
  <si>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</si>
  <si>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</si>
  <si>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</si>
  <si>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</si>
  <si>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</si>
  <si>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</si>
  <si>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</si>
  <si>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</si>
  <si>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</si>
  <si>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</si>
  <si>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</si>
  <si>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</si>
  <si>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</si>
  <si>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</si>
  <si>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</si>
  <si>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</si>
  <si>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</si>
  <si>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</si>
  <si>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</si>
  <si>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</si>
  <si>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</si>
  <si>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</si>
  <si>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</si>
  <si>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</si>
  <si>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</si>
  <si>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</si>
  <si>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</si>
  <si>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</si>
  <si>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</si>
  <si>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</si>
  <si>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</si>
  <si>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</si>
  <si>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</si>
  <si>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</si>
  <si>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</si>
  <si>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</si>
  <si>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</si>
  <si>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</si>
  <si>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</si>
  <si>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</si>
  <si>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</si>
  <si>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</si>
  <si>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</si>
  <si>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</si>
  <si>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</si>
  <si>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</si>
  <si>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</si>
  <si>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</si>
  <si>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</si>
  <si>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</si>
  <si>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</si>
  <si>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</si>
  <si>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</si>
  <si>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</si>
  <si>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</si>
  <si>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</si>
  <si>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</si>
  <si>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</si>
  <si>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</si>
  <si>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</si>
  <si>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</si>
  <si>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</si>
  <si>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</si>
  <si>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</si>
  <si>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</si>
  <si>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</si>
  <si>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</si>
  <si>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</si>
  <si>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</si>
  <si>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</si>
  <si>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</si>
  <si>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</si>
  <si>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</si>
  <si>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</si>
  <si>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</si>
  <si>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</si>
  <si>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</si>
  <si>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</si>
  <si>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</si>
  <si>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</si>
  <si>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</si>
  <si>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</si>
  <si>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</si>
  <si>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</si>
  <si>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</si>
  <si>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</si>
  <si>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</si>
  <si>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</si>
  <si>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</si>
  <si>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</si>
  <si>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</si>
  <si>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</si>
  <si>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</si>
  <si>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</si>
  <si>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</si>
  <si>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</si>
  <si>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</si>
  <si>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</si>
  <si>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</si>
  <si>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</si>
  <si>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</si>
  <si>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</si>
  <si>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</si>
  <si>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</si>
  <si>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</si>
  <si>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</si>
  <si>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</si>
  <si>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</si>
  <si>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</si>
  <si>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</si>
  <si>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</si>
  <si>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</si>
  <si>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</si>
  <si>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</si>
  <si>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</si>
  <si>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</si>
  <si>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</si>
  <si>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</si>
  <si>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</si>
  <si>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</si>
  <si>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</si>
  <si>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</si>
  <si>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</si>
  <si>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</si>
  <si>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</si>
  <si>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</si>
  <si>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</si>
  <si>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</si>
  <si>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</si>
  <si>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</si>
  <si>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</si>
  <si>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</si>
  <si>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</si>
  <si>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</si>
  <si>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</si>
  <si>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</si>
  <si>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</si>
  <si>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</si>
  <si>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</si>
  <si>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</si>
  <si>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</si>
  <si>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</si>
  <si>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</si>
  <si>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</si>
  <si>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</si>
  <si>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</si>
  <si>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</si>
  <si>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</si>
  <si>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</si>
  <si>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</si>
  <si>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</si>
  <si>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</si>
  <si>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</si>
  <si>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</si>
  <si>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</si>
  <si>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</si>
  <si>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</si>
  <si>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</si>
  <si>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</si>
  <si>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</si>
  <si>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</si>
  <si>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</si>
  <si>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</si>
  <si>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</si>
  <si>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</si>
  <si>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</si>
  <si>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</si>
  <si>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</si>
  <si>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</si>
  <si>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</si>
  <si>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</si>
  <si>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</si>
  <si>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</si>
  <si>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</si>
  <si>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</si>
  <si>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</si>
  <si>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</si>
  <si>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</si>
  <si>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</si>
  <si>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</si>
  <si>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</si>
  <si>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</si>
  <si>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</si>
  <si>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</si>
  <si>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</si>
  <si>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</si>
  <si>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</si>
  <si>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</si>
  <si>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</si>
  <si>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</si>
  <si>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</si>
  <si>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</si>
  <si>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</si>
  <si>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</si>
  <si>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</si>
  <si>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</si>
  <si>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</si>
  <si>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</si>
  <si>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</si>
  <si>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</si>
  <si>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</si>
  <si>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</si>
  <si>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</si>
  <si>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</si>
  <si>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</si>
  <si>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</si>
  <si>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</si>
  <si>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</si>
  <si>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</si>
  <si>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</si>
  <si>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</si>
  <si>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</si>
  <si>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</si>
  <si>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</si>
  <si>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</si>
  <si>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</si>
  <si>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</si>
  <si>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</si>
  <si>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</si>
  <si>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</si>
  <si>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</si>
  <si>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</si>
  <si>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</si>
  <si>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</si>
  <si>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</si>
  <si>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</si>
  <si>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</si>
  <si>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</si>
  <si>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</si>
  <si>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</si>
  <si>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</si>
  <si>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</si>
  <si>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</si>
  <si>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</si>
  <si>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</si>
  <si>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</si>
  <si>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</si>
  <si>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</si>
  <si>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</si>
  <si>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</si>
  <si>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</si>
  <si>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</si>
  <si>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</si>
  <si>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</si>
  <si>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</si>
  <si>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</si>
  <si>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</si>
  <si>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</si>
  <si>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</si>
  <si>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</si>
  <si>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</si>
  <si>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</si>
  <si>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</si>
  <si>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</si>
  <si>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</si>
  <si>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</si>
  <si>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</si>
  <si>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</si>
  <si>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</si>
  <si>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</si>
  <si>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</si>
  <si>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</si>
  <si>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</si>
  <si>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</si>
  <si>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</si>
  <si>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</si>
  <si>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</si>
  <si>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</si>
  <si>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</si>
  <si>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</si>
  <si>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</si>
  <si>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</si>
  <si>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</si>
  <si>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</si>
  <si>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</si>
  <si>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</si>
  <si>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</si>
  <si>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</si>
  <si>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</si>
  <si>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</si>
  <si>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</si>
  <si>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</si>
  <si>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</si>
  <si>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</si>
  <si>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</si>
  <si>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</si>
  <si>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</si>
  <si>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</si>
  <si>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</si>
  <si>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</si>
  <si>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</si>
  <si>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</si>
  <si>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</si>
  <si>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</si>
  <si>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</si>
  <si>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</si>
  <si>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</si>
  <si>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</si>
  <si>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</si>
  <si>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</si>
  <si>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</si>
  <si>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</si>
  <si>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</si>
  <si>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</si>
  <si>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</si>
  <si>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</si>
  <si>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</si>
  <si>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</si>
  <si>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</si>
  <si>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</si>
  <si>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</si>
  <si>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</si>
  <si>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</si>
  <si>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</si>
  <si>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</si>
  <si>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</si>
  <si>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</si>
  <si>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</si>
  <si>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</si>
  <si>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</si>
  <si>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</si>
  <si>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</si>
  <si>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</si>
  <si>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</si>
  <si>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</si>
  <si>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</si>
  <si>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</si>
  <si>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</si>
  <si>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</si>
  <si>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</si>
  <si>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</si>
  <si>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</si>
  <si>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</si>
  <si>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</si>
  <si>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</si>
  <si>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</si>
  <si>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</si>
  <si>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</si>
  <si>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</si>
  <si>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</si>
  <si>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</si>
  <si>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</si>
  <si>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</si>
  <si>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</si>
  <si>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</si>
  <si>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</si>
  <si>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</si>
  <si>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</si>
  <si>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</si>
  <si>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</si>
  <si>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</si>
  <si>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</si>
  <si>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</si>
  <si>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</si>
  <si>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</si>
  <si>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</si>
  <si>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</si>
  <si>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</si>
  <si>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</si>
  <si>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</si>
  <si>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</si>
  <si>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</si>
  <si>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</si>
  <si>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</si>
  <si>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</si>
  <si>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</si>
  <si>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</si>
  <si>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</si>
  <si>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</si>
  <si>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</si>
  <si>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</si>
  <si>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</si>
  <si>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</si>
  <si>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</si>
  <si>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</si>
  <si>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</si>
  <si>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</si>
  <si>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</si>
  <si>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</si>
  <si>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</si>
  <si>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</si>
  <si>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</si>
  <si>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</si>
  <si>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</si>
  <si>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</si>
  <si>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</si>
  <si>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</si>
  <si>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</si>
  <si>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</si>
  <si>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</si>
  <si>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</si>
  <si>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</si>
  <si>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</si>
  <si>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</si>
  <si>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</si>
  <si>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</si>
  <si>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</si>
  <si>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</si>
  <si>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</si>
  <si>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</si>
  <si>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</si>
  <si>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</si>
  <si>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</si>
  <si>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</si>
  <si>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</si>
  <si>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</si>
  <si>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</si>
  <si>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</si>
  <si>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</si>
  <si>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</si>
  <si>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</si>
  <si>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</si>
  <si>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</si>
  <si>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</si>
  <si>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</si>
  <si>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</si>
  <si>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</si>
  <si>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</si>
  <si>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</si>
  <si>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</si>
  <si>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</si>
  <si>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</si>
  <si>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</si>
  <si>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</si>
  <si>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</si>
  <si>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</si>
  <si>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</si>
  <si>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</si>
  <si>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</si>
  <si>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</si>
  <si>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</si>
  <si>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</si>
  <si>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</si>
  <si>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</si>
  <si>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</si>
  <si>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</si>
  <si>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</si>
  <si>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</si>
  <si>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</si>
  <si>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</si>
  <si>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</si>
  <si>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</si>
  <si>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</si>
  <si>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</si>
  <si>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</si>
  <si>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</si>
  <si>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</si>
  <si>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</si>
  <si>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</si>
  <si>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</si>
  <si>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</si>
  <si>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</si>
  <si>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</si>
  <si>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</si>
  <si>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</si>
  <si>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</si>
  <si>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</si>
  <si>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</si>
  <si>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</si>
  <si>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</si>
  <si>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</si>
  <si>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</si>
  <si>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</si>
  <si>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</si>
  <si>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</si>
  <si>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</si>
  <si>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</si>
  <si>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</si>
  <si>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</si>
  <si>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</si>
  <si>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</si>
  <si>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</si>
  <si>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</si>
  <si>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</si>
  <si>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</si>
  <si>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</si>
  <si>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</si>
  <si>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</si>
  <si>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</si>
  <si>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</si>
  <si>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</si>
  <si>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</si>
  <si>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</si>
  <si>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</si>
  <si>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</si>
  <si>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</si>
  <si>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</si>
  <si>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</si>
  <si>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</si>
  <si>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</si>
  <si>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</si>
  <si>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</si>
  <si>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</si>
  <si>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</si>
  <si>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</si>
  <si>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</si>
  <si>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</si>
  <si>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</si>
  <si>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</si>
  <si>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</si>
  <si>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</si>
  <si>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</si>
  <si>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</si>
  <si>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</si>
  <si>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</si>
  <si>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</si>
  <si>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</si>
  <si>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</si>
  <si>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</si>
  <si>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</si>
  <si>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</si>
  <si>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</si>
  <si>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</si>
  <si>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</si>
  <si>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</si>
  <si>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</si>
  <si>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</si>
  <si>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</si>
  <si>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</si>
  <si>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</si>
  <si>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</si>
  <si>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</si>
  <si>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</si>
  <si>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</si>
  <si>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</si>
  <si>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</si>
  <si>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</si>
  <si>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</si>
  <si>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</si>
  <si>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</si>
  <si>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</si>
  <si>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</si>
  <si>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</si>
  <si>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</si>
  <si>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</si>
  <si>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</si>
  <si>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</si>
  <si>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</si>
  <si>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</si>
  <si>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</si>
  <si>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</si>
  <si>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</si>
  <si>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</si>
  <si>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</si>
  <si>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</si>
  <si>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</si>
  <si>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</si>
  <si>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</si>
  <si>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</si>
  <si>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</si>
  <si>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</si>
  <si>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</si>
  <si>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</si>
  <si>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</si>
  <si>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</si>
  <si>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</si>
  <si>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</si>
  <si>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</si>
  <si>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</si>
  <si>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</si>
  <si>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</si>
  <si>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</si>
  <si>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</si>
  <si>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</si>
  <si>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</si>
  <si>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</si>
  <si>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</si>
  <si>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</si>
  <si>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</si>
  <si>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</si>
  <si>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</si>
  <si>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</si>
  <si>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</si>
  <si>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</si>
  <si>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</si>
  <si>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</si>
  <si>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</si>
  <si>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</si>
  <si>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</si>
  <si>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</si>
  <si>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</si>
  <si>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</si>
  <si>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</si>
  <si>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</si>
  <si>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</si>
  <si>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</si>
  <si>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</si>
  <si>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</si>
  <si>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</si>
  <si>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</si>
  <si>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</si>
  <si>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</si>
  <si>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</si>
  <si>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</si>
  <si>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</si>
  <si>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</si>
  <si>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</si>
  <si>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</si>
  <si>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</si>
  <si>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</si>
  <si>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</si>
  <si>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</si>
  <si>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</si>
  <si>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</si>
  <si>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</si>
  <si>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</si>
  <si>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</si>
  <si>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</si>
  <si>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</si>
  <si>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</si>
  <si>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</si>
  <si>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</si>
  <si>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</si>
  <si>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</si>
  <si>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</si>
  <si>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</si>
  <si>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</si>
  <si>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</si>
  <si>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</si>
  <si>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</si>
  <si>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</si>
  <si>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</si>
  <si>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</si>
  <si>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</si>
  <si>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</si>
  <si>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</si>
  <si>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</si>
  <si>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</si>
  <si>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</si>
  <si>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</si>
  <si>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</si>
  <si>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</si>
  <si>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</si>
  <si>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</si>
  <si>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</si>
  <si>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</si>
  <si>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</si>
  <si>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</si>
  <si>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</si>
  <si>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</si>
  <si>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</si>
  <si>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</si>
  <si>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</si>
  <si>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</si>
  <si>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</si>
  <si>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</si>
  <si>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</si>
  <si>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</si>
  <si>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</si>
  <si>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</si>
  <si>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</si>
  <si>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</si>
  <si>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</si>
  <si>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</si>
  <si>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</si>
  <si>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</si>
  <si>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</si>
  <si>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</si>
  <si>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</si>
  <si>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</si>
  <si>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</si>
  <si>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</si>
  <si>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</si>
  <si>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</si>
  <si>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</si>
  <si>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</si>
  <si>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</si>
  <si>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</si>
  <si>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</si>
  <si>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</si>
  <si>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</si>
  <si>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</si>
  <si>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</si>
  <si>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</si>
  <si>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</si>
  <si>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</si>
  <si>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</si>
  <si>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</si>
  <si>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</si>
  <si>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</si>
  <si>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</si>
  <si>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</si>
  <si>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</si>
  <si>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</si>
  <si>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</si>
  <si>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</si>
  <si>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</si>
  <si>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</si>
  <si>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</si>
  <si>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</si>
  <si>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</si>
  <si>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</si>
  <si>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</si>
  <si>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</si>
  <si>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</si>
  <si>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</si>
  <si>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</si>
  <si>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</si>
  <si>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</si>
  <si>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</si>
  <si>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</si>
  <si>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</si>
  <si>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</si>
  <si>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</si>
  <si>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</si>
  <si>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</si>
  <si>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</si>
  <si>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</si>
  <si>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</si>
  <si>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</si>
  <si>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</si>
  <si>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</si>
  <si>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</si>
  <si>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</si>
  <si>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</si>
  <si>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</si>
  <si>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</si>
  <si>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</si>
  <si>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</si>
  <si>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</si>
  <si>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</si>
  <si>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</si>
  <si>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</si>
  <si>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</si>
  <si>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</si>
  <si>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</si>
  <si>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</si>
  <si>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</si>
  <si>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</si>
  <si>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</si>
  <si>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</si>
  <si>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</si>
  <si>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</si>
  <si>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</si>
  <si>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</si>
  <si>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</si>
  <si>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</si>
  <si>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</si>
  <si>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</si>
  <si>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</si>
  <si>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</si>
  <si>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</si>
  <si>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</si>
  <si>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</si>
  <si>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</si>
  <si>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</si>
  <si>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</si>
  <si>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</si>
  <si>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</si>
  <si>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</si>
  <si>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</si>
  <si>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</si>
  <si>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</si>
  <si>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</si>
  <si>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</si>
  <si>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</si>
  <si>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</si>
  <si>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</si>
  <si>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</si>
  <si>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</si>
  <si>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</si>
  <si>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</si>
  <si>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</si>
  <si>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</si>
  <si>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</si>
  <si>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</si>
  <si>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</si>
  <si>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</si>
  <si>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</si>
  <si>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</si>
  <si>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</si>
  <si>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</si>
  <si>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</si>
  <si>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</si>
  <si>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</si>
  <si>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</si>
  <si>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</si>
  <si>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</si>
  <si>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</si>
  <si>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</si>
  <si>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</si>
  <si>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</si>
  <si>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</si>
  <si>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</si>
  <si>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</si>
  <si>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</si>
  <si>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</si>
  <si>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</si>
  <si>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</si>
  <si>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</si>
  <si>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</si>
  <si>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</si>
  <si>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</si>
  <si>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</si>
  <si>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</si>
  <si>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</si>
  <si>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</si>
  <si>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</si>
  <si>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</si>
  <si>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</si>
  <si>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</si>
  <si>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</si>
  <si>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</si>
  <si>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</si>
  <si>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</si>
  <si>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</si>
  <si>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</si>
  <si>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</si>
  <si>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</si>
  <si>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</si>
  <si>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</si>
  <si>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</si>
  <si>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</si>
  <si>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</si>
  <si>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</si>
  <si>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</si>
  <si>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</si>
  <si>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</si>
  <si>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</si>
  <si>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</si>
  <si>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</si>
  <si>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</si>
  <si>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</si>
  <si>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</si>
  <si>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</si>
  <si>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</si>
  <si>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</si>
  <si>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</si>
  <si>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</si>
  <si>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</si>
  <si>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</si>
  <si>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</si>
  <si>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</si>
  <si>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</si>
  <si>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</si>
  <si>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</si>
  <si>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</si>
  <si>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</si>
  <si>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</si>
  <si>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</si>
  <si>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</si>
  <si>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</si>
  <si>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</si>
  <si>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</si>
  <si>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</si>
  <si>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</si>
  <si>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</si>
  <si>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</si>
  <si>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</si>
  <si>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</si>
  <si>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</si>
  <si>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</si>
  <si>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</si>
  <si>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</si>
  <si>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</si>
  <si>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</si>
  <si>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</si>
  <si>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</si>
  <si>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</si>
  <si>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</si>
  <si>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</si>
  <si>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</si>
  <si>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</si>
  <si>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</si>
  <si>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</si>
  <si>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</si>
  <si>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</si>
  <si>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</si>
  <si>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</si>
  <si>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</si>
  <si>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</si>
  <si>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</si>
  <si>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</si>
  <si>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</si>
  <si>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</si>
  <si>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</si>
  <si>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</si>
  <si>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</si>
  <si>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</si>
  <si>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</si>
  <si>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</si>
  <si>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</si>
  <si>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</si>
  <si>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</si>
  <si>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</si>
  <si>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</si>
  <si>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</si>
  <si>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</si>
  <si>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</si>
  <si>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</si>
  <si>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</si>
  <si>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</si>
  <si>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</si>
  <si>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</si>
  <si>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</si>
  <si>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</si>
  <si>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</si>
  <si>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</si>
  <si>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</si>
  <si>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</si>
  <si>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</si>
  <si>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</si>
  <si>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</si>
  <si>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</si>
  <si>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</si>
  <si>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</si>
  <si>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</si>
  <si>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</si>
  <si>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</si>
  <si>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</si>
  <si>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</si>
  <si>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</si>
  <si>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</si>
  <si>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</si>
  <si>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</si>
  <si>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</si>
  <si>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</si>
  <si>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</si>
  <si>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</si>
  <si>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</si>
  <si>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</si>
  <si>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</si>
  <si>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</si>
  <si>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</si>
  <si>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</si>
  <si>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</si>
  <si>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</si>
  <si>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</si>
  <si>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</si>
  <si>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</si>
  <si>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</si>
  <si>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</si>
  <si>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</si>
  <si>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</si>
  <si>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</si>
  <si>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</si>
  <si>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</si>
  <si>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</si>
  <si>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</si>
  <si>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</si>
  <si>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</si>
  <si>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</si>
  <si>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</si>
  <si>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</si>
  <si>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</si>
  <si>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</si>
  <si>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</si>
  <si>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</si>
  <si>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</si>
  <si>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</si>
  <si>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</si>
  <si>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</si>
  <si>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</si>
  <si>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</si>
  <si>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</si>
  <si>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</si>
  <si>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</si>
  <si>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</si>
  <si>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</si>
  <si>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</si>
  <si>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</si>
  <si>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</si>
  <si>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</si>
  <si>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</si>
  <si>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</si>
  <si>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</si>
  <si>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</si>
  <si>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</si>
  <si>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</si>
  <si>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</si>
  <si>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</si>
  <si>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</si>
  <si>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</si>
  <si>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</si>
  <si>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</si>
  <si>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</si>
  <si>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</si>
  <si>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</si>
  <si>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</si>
  <si>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</si>
  <si>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</si>
  <si>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</si>
  <si>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</si>
  <si>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</si>
  <si>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</si>
  <si>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</si>
  <si>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</si>
  <si>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</si>
  <si>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</si>
  <si>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</si>
  <si>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</si>
  <si>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</si>
  <si>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</si>
  <si>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</si>
  <si>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</si>
  <si>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</si>
  <si>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</si>
  <si>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</si>
  <si>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</si>
  <si>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</si>
  <si>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</si>
  <si>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</si>
  <si>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</si>
  <si>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</si>
  <si>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</si>
  <si>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</si>
  <si>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</si>
  <si>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</si>
  <si>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</si>
  <si>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</si>
  <si>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</si>
  <si>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</si>
  <si>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</si>
  <si>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</si>
  <si>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</si>
  <si>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</si>
  <si>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</si>
  <si>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</si>
  <si>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</si>
  <si>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</si>
  <si>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</si>
  <si>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</si>
  <si>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</si>
  <si>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</si>
  <si>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</si>
  <si>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</si>
  <si>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</si>
  <si>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</si>
  <si>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</si>
  <si>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</si>
  <si>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</si>
  <si>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</si>
  <si>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</si>
  <si>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</si>
  <si>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</si>
  <si>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</si>
  <si>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</si>
  <si>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</si>
  <si>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</si>
  <si>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</si>
  <si>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</si>
  <si>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</si>
  <si>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</si>
  <si>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</si>
  <si>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</si>
  <si>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</si>
  <si>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</si>
  <si>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</si>
  <si>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</si>
  <si>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</si>
  <si>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</si>
  <si>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</si>
  <si>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</si>
  <si>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</si>
  <si>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</si>
  <si>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</si>
  <si>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</si>
  <si>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</si>
  <si>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</si>
  <si>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</si>
  <si>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</si>
  <si>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</si>
  <si>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</si>
  <si>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</si>
  <si>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</si>
  <si>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</si>
  <si>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</si>
  <si>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</si>
  <si>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</si>
  <si>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</si>
  <si>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</si>
  <si>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</si>
  <si>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</si>
  <si>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</si>
  <si>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</si>
  <si>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</si>
  <si>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</si>
  <si>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</si>
  <si>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</si>
  <si>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</si>
  <si>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</si>
  <si>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</si>
  <si>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</si>
  <si>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</si>
  <si>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</si>
  <si>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</si>
  <si>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</si>
  <si>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</si>
  <si>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</si>
  <si>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</si>
  <si>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</si>
  <si>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</si>
  <si>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</si>
  <si>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</si>
  <si>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</si>
  <si>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</si>
  <si>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</si>
  <si>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</si>
  <si>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</si>
  <si>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</si>
  <si>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</si>
  <si>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</si>
  <si>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</si>
  <si>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</si>
  <si>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</si>
  <si>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</si>
  <si>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</si>
  <si>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</si>
  <si>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</si>
  <si>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</si>
  <si>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</si>
  <si>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</si>
  <si>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</si>
  <si>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</si>
  <si>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</si>
  <si>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</si>
  <si>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</si>
  <si>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</si>
  <si>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</si>
  <si>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</si>
  <si>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</si>
  <si>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</si>
  <si>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</si>
  <si>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</si>
  <si>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</si>
  <si>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</si>
  <si>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</si>
  <si>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</si>
  <si>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</si>
  <si>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</si>
  <si>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</si>
  <si>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</si>
  <si>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</si>
  <si>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</si>
  <si>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</si>
  <si>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</si>
  <si>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</si>
  <si>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</si>
  <si>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</si>
  <si>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</si>
  <si>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</si>
  <si>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</si>
  <si>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</si>
  <si>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</si>
  <si>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</si>
  <si>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</si>
  <si>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</si>
  <si>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</si>
  <si>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</si>
  <si>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</si>
  <si>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</si>
  <si>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</si>
  <si>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</si>
  <si>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</si>
  <si>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</si>
  <si>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</si>
  <si>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</si>
  <si>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</si>
  <si>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</si>
  <si>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</si>
  <si>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</si>
  <si>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</si>
  <si>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</si>
  <si>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</si>
  <si>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</si>
  <si>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</si>
  <si>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</si>
  <si>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</si>
  <si>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</si>
  <si>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</si>
  <si>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</si>
  <si>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</si>
  <si>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</si>
  <si>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</si>
  <si>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</si>
  <si>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</si>
  <si>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</si>
  <si>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</si>
  <si>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</si>
  <si>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</si>
  <si>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</si>
  <si>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</si>
  <si>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</si>
  <si>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</si>
  <si>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</si>
  <si>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</si>
  <si>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</si>
  <si>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</si>
  <si>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</si>
  <si>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</si>
  <si>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</si>
  <si>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</si>
  <si>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</si>
  <si>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</si>
  <si>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</si>
  <si>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</si>
  <si>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</si>
  <si>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</si>
  <si>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</si>
  <si>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</si>
  <si>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</si>
  <si>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</si>
  <si>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</si>
  <si>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</si>
  <si>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</si>
  <si>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</si>
  <si>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</si>
  <si>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</si>
  <si>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</si>
  <si>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</si>
  <si>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</si>
  <si>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</si>
  <si>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</si>
  <si>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</si>
  <si>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</si>
  <si>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</si>
  <si>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</si>
  <si>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</si>
  <si>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</si>
  <si>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</si>
  <si>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</si>
  <si>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</si>
  <si>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</si>
  <si>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</si>
  <si>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</si>
  <si>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</si>
  <si>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</si>
  <si>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</si>
  <si>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</si>
  <si>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</si>
  <si>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</si>
  <si>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</si>
  <si>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</si>
  <si>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</si>
  <si>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</si>
  <si>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</si>
  <si>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</si>
  <si>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</si>
  <si>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</si>
  <si>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</si>
  <si>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</si>
  <si>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</si>
  <si>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</si>
  <si>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</si>
  <si>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</si>
  <si>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</si>
  <si>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</si>
  <si>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</si>
  <si>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</si>
  <si>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</si>
  <si>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</si>
  <si>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</si>
  <si>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</si>
  <si>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</si>
  <si>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</si>
  <si>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</si>
  <si>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</si>
  <si>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</si>
  <si>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</si>
  <si>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</si>
  <si>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</si>
  <si>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</si>
  <si>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</si>
  <si>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</si>
  <si>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</si>
  <si>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</si>
  <si>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</si>
  <si>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</si>
  <si>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</si>
  <si>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</si>
  <si>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</si>
  <si>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</si>
  <si>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</si>
  <si>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</si>
  <si>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</si>
  <si>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</si>
  <si>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</si>
  <si>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</si>
  <si>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</si>
  <si>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</si>
  <si>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</si>
  <si>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</si>
  <si>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</si>
  <si>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</si>
  <si>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</si>
  <si>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</si>
  <si>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</si>
  <si>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</si>
  <si>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</si>
  <si>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</si>
  <si>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</si>
  <si>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</si>
  <si>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</si>
  <si>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</si>
  <si>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</si>
  <si>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</si>
  <si>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</si>
  <si>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</si>
  <si>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</si>
  <si>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</si>
  <si>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</si>
  <si>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</si>
  <si>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</si>
  <si>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</si>
  <si>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</si>
  <si>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</si>
  <si>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</si>
  <si>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</si>
  <si>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</si>
  <si>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</si>
  <si>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</si>
  <si>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</si>
  <si>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</si>
  <si>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</si>
  <si>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</si>
  <si>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</si>
  <si>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</si>
  <si>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</si>
  <si>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</si>
  <si>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</si>
  <si>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</si>
  <si>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</si>
  <si>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</si>
  <si>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</si>
  <si>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</si>
  <si>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</si>
  <si>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</si>
  <si>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</si>
  <si>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</si>
  <si>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</si>
  <si>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</si>
  <si>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</si>
  <si>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</si>
  <si>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</si>
  <si>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</si>
  <si>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</si>
  <si>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</si>
  <si>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</si>
  <si>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</si>
  <si>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</si>
  <si>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</si>
  <si>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</si>
  <si>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</si>
  <si>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</si>
  <si>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</si>
  <si>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</si>
  <si>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</si>
  <si>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</si>
  <si>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</si>
  <si>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</si>
  <si>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</si>
  <si>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</si>
  <si>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</si>
  <si>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</si>
  <si>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</si>
  <si>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</si>
  <si>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</si>
  <si>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</si>
  <si>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</si>
  <si>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</si>
  <si>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</si>
  <si>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</si>
  <si>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</si>
  <si>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</si>
  <si>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</si>
  <si>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</si>
  <si>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</si>
  <si>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</si>
  <si>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</si>
  <si>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</si>
  <si>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</si>
  <si>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</si>
  <si>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</si>
  <si>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</si>
  <si>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</si>
  <si>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</si>
  <si>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</si>
  <si>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</si>
  <si>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</si>
  <si>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</si>
  <si>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</si>
  <si>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</si>
  <si>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</si>
  <si>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</si>
  <si>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</si>
  <si>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</si>
  <si>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</si>
  <si>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</si>
  <si>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</si>
  <si>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</si>
  <si>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</si>
  <si>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</si>
  <si>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</si>
  <si>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</si>
  <si>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</si>
  <si>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</si>
  <si>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</si>
  <si>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</si>
  <si>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</si>
  <si>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</si>
  <si>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</si>
  <si>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</si>
  <si>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</si>
  <si>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</si>
  <si>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</si>
  <si>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</si>
  <si>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</si>
  <si>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</si>
  <si>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</si>
  <si>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</si>
  <si>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</si>
  <si>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</si>
  <si>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</si>
  <si>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</si>
  <si>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</si>
  <si>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</si>
  <si>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</si>
  <si>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</si>
  <si>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</si>
  <si>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</si>
  <si>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</si>
  <si>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</si>
  <si>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</si>
  <si>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</si>
  <si>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</si>
  <si>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</si>
  <si>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</si>
  <si>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</si>
  <si>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</si>
  <si>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</si>
  <si>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</si>
  <si>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</si>
  <si>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</si>
  <si>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</si>
  <si>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</si>
  <si>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</si>
  <si>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</si>
  <si>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</si>
  <si>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</si>
  <si>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</si>
  <si>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</si>
  <si>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</si>
  <si>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</si>
  <si>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</si>
  <si>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</si>
  <si>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</si>
  <si>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</si>
  <si>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</si>
  <si>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</si>
  <si>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</si>
  <si>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</si>
  <si>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</si>
  <si>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</si>
  <si>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</si>
  <si>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</si>
  <si>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</si>
  <si>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</si>
  <si>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</si>
  <si>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</si>
  <si>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</si>
  <si>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</si>
  <si>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</si>
  <si>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</si>
  <si>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</si>
  <si>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</si>
  <si>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</si>
  <si>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</si>
  <si>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</si>
  <si>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</si>
  <si>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</si>
  <si>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</si>
  <si>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</si>
  <si>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</si>
  <si>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</si>
  <si>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</si>
  <si>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</si>
  <si>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</si>
  <si>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</si>
  <si>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</si>
  <si>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</si>
  <si>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</si>
  <si>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</si>
  <si>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</si>
  <si>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</si>
  <si>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</si>
  <si>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</si>
  <si>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</si>
  <si>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</si>
  <si>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</si>
  <si>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</si>
  <si>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</si>
  <si>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</si>
  <si>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</si>
  <si>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</si>
  <si>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</si>
  <si>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</si>
  <si>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</si>
  <si>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</si>
  <si>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</si>
  <si>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</si>
  <si>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</si>
  <si>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</si>
  <si>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</si>
  <si>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</si>
  <si>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</si>
  <si>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</si>
  <si>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</si>
  <si>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</si>
  <si>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</si>
  <si>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</si>
  <si>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</si>
  <si>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</si>
  <si>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</si>
  <si>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</si>
  <si>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</si>
  <si>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</si>
  <si>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</si>
  <si>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</si>
  <si>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</si>
  <si>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</si>
  <si>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</si>
  <si>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</si>
  <si>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</si>
  <si>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</si>
  <si>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</si>
  <si>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</si>
  <si>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</si>
  <si>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</si>
  <si>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</si>
  <si>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</si>
  <si>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</si>
  <si>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</si>
  <si>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</si>
  <si>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</si>
  <si>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</si>
  <si>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</si>
  <si>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</si>
  <si>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</si>
  <si>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</si>
  <si>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</si>
  <si>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</si>
  <si>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</si>
  <si>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</si>
  <si>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</si>
  <si>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</si>
  <si>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</si>
  <si>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</si>
  <si>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</si>
  <si>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</si>
  <si>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</si>
  <si>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</si>
  <si>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</si>
  <si>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</si>
  <si>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</si>
  <si>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</si>
  <si>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</si>
  <si>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</si>
  <si>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</si>
  <si>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</si>
  <si>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</si>
  <si>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</si>
  <si>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</si>
  <si>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</si>
  <si>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</si>
  <si>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</si>
  <si>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</si>
  <si>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</si>
  <si>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</si>
  <si>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</si>
  <si>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</si>
  <si>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</si>
  <si>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</si>
  <si>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</si>
  <si>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</si>
  <si>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</si>
  <si>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</si>
  <si>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</si>
  <si>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</si>
  <si>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</si>
  <si>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</si>
  <si>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</si>
  <si>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</si>
  <si>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</si>
  <si>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</si>
  <si>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</si>
  <si>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</si>
  <si>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</si>
  <si>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</si>
  <si>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</si>
  <si>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</si>
  <si>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</si>
  <si>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</si>
  <si>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</si>
  <si>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</si>
  <si>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</si>
  <si>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</si>
  <si>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</si>
  <si>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</si>
  <si>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</si>
  <si>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</si>
  <si>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</si>
  <si>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</si>
  <si>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</si>
  <si>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</si>
  <si>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</si>
  <si>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</si>
  <si>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</si>
  <si>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</si>
  <si>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</si>
  <si>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</si>
  <si>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</si>
  <si>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</si>
  <si>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</si>
  <si>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</si>
  <si>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</si>
  <si>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</si>
  <si>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</si>
  <si>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</si>
  <si>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</si>
  <si>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</si>
  <si>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</si>
  <si>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</si>
  <si>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</si>
  <si>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</si>
  <si>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</si>
  <si>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</si>
  <si>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</si>
  <si>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</si>
  <si>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</si>
  <si>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</si>
  <si>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</si>
  <si>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</si>
  <si>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</si>
  <si>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</si>
  <si>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</si>
  <si>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</si>
  <si>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</si>
  <si>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</si>
  <si>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</si>
  <si>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</si>
  <si>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</si>
  <si>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</si>
  <si>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</si>
  <si>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</si>
  <si>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</si>
  <si>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</si>
  <si>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</si>
  <si>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</si>
  <si>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</si>
  <si>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</si>
  <si>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</si>
  <si>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</si>
  <si>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</si>
  <si>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</si>
  <si>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</si>
  <si>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</si>
  <si>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</si>
  <si>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</si>
  <si>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</si>
  <si>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</si>
  <si>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</si>
  <si>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</si>
  <si>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</si>
  <si>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</si>
  <si>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</si>
  <si>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</si>
  <si>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</si>
  <si>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</si>
  <si>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</si>
  <si>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</si>
  <si>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</si>
  <si>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</si>
  <si>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</si>
  <si>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</si>
  <si>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</si>
  <si>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</si>
  <si>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</si>
  <si>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</si>
  <si>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</si>
  <si>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</si>
  <si>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</si>
  <si>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</si>
  <si>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</si>
  <si>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</si>
  <si>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</si>
  <si>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</si>
  <si>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</si>
  <si>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</si>
  <si>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</si>
  <si>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</si>
  <si>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</si>
  <si>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</si>
  <si>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</si>
  <si>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</si>
  <si>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</si>
  <si>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</si>
  <si>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</si>
  <si>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</si>
  <si>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</si>
  <si>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</si>
  <si>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</si>
  <si>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</si>
  <si>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</si>
  <si>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</si>
  <si>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</si>
  <si>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</si>
  <si>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</si>
  <si>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</si>
  <si>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</si>
  <si>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</si>
  <si>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</si>
  <si>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</si>
  <si>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</si>
  <si>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</si>
  <si>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</si>
  <si>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</si>
  <si>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</si>
  <si>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</si>
  <si>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</si>
  <si>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</si>
  <si>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</si>
  <si>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</si>
  <si>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</si>
  <si>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</si>
  <si>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</si>
  <si>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</si>
  <si>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</si>
  <si>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</si>
  <si>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</si>
  <si>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</si>
  <si>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</si>
  <si>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</si>
  <si>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</si>
  <si>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</si>
  <si>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</si>
  <si>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</si>
  <si>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</si>
  <si>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</si>
  <si>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</si>
  <si>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</si>
  <si>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</si>
  <si>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</si>
  <si>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</si>
  <si>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</si>
  <si>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</si>
  <si>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</si>
  <si>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</si>
  <si>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</si>
  <si>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</si>
  <si>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</si>
  <si>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</si>
  <si>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</si>
  <si>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</si>
  <si>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</si>
  <si>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</si>
  <si>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</si>
  <si>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</si>
  <si>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</si>
  <si>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</si>
  <si>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</si>
  <si>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</si>
  <si>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</si>
  <si>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</si>
  <si>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</si>
  <si>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</si>
  <si>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</si>
  <si>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</si>
  <si>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</si>
  <si>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</si>
  <si>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</si>
  <si>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</si>
  <si>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</si>
  <si>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</si>
  <si>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</si>
  <si>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</si>
  <si>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</si>
  <si>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</si>
  <si>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</si>
  <si>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</si>
  <si>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</si>
  <si>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</si>
  <si>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</si>
  <si>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</si>
  <si>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</si>
  <si>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</si>
  <si>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</si>
  <si>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</si>
  <si>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</si>
  <si>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</si>
  <si>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</si>
  <si>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</si>
  <si>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</si>
  <si>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</si>
  <si>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</si>
  <si>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</si>
  <si>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</si>
  <si>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</si>
  <si>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</si>
  <si>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</si>
  <si>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</si>
  <si>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</si>
  <si>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</si>
  <si>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</si>
  <si>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</si>
  <si>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</si>
  <si>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</si>
  <si>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</si>
  <si>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</si>
  <si>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</si>
  <si>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</si>
  <si>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</si>
  <si>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</si>
  <si>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</si>
  <si>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</si>
  <si>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</si>
  <si>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</si>
  <si>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</si>
  <si>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</si>
  <si>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</si>
  <si>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</si>
  <si>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</si>
  <si>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</si>
  <si>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</si>
  <si>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</si>
  <si>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</si>
  <si>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</si>
  <si>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</si>
  <si>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</si>
  <si>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</si>
  <si>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</si>
  <si>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</si>
  <si>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</si>
  <si>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</si>
  <si>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</si>
  <si>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</si>
  <si>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</si>
  <si>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</si>
  <si>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</si>
  <si>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</si>
  <si>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</si>
  <si>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</si>
  <si>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</si>
  <si>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</si>
  <si>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</si>
  <si>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</si>
  <si>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</si>
  <si>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</si>
  <si>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</si>
  <si>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</si>
  <si>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</si>
  <si>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</si>
  <si>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</si>
  <si>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</si>
  <si>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</si>
  <si>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</si>
  <si>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</si>
  <si>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</si>
  <si>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</si>
  <si>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</si>
  <si>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</si>
  <si>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</si>
  <si>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</si>
  <si>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</si>
  <si>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</si>
  <si>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</si>
  <si>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</si>
  <si>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</si>
  <si>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</si>
  <si>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</si>
  <si>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</si>
  <si>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</si>
  <si>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</si>
  <si>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</si>
  <si>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</si>
  <si>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</si>
  <si>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</si>
  <si>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</si>
  <si>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</si>
  <si>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</si>
  <si>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</si>
  <si>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</si>
  <si>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</si>
  <si>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</si>
  <si>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</si>
  <si>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</si>
  <si>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</si>
  <si>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</si>
  <si>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</si>
  <si>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</si>
  <si>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</si>
  <si>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</si>
  <si>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</si>
  <si>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</si>
  <si>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</si>
  <si>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</si>
  <si>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</si>
  <si>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</si>
  <si>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</si>
  <si>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</si>
  <si>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</si>
  <si>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</si>
  <si>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</si>
  <si>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</si>
  <si>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</si>
  <si>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</si>
  <si>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</si>
  <si>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</si>
  <si>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</si>
  <si>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</si>
  <si>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</si>
  <si>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</si>
  <si>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</si>
  <si>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</si>
  <si>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</si>
  <si>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</si>
  <si>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</si>
  <si>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</si>
  <si>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</si>
  <si>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</si>
  <si>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</si>
  <si>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</si>
  <si>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</si>
  <si>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</si>
  <si>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</si>
  <si>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</si>
  <si>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</si>
  <si>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</si>
  <si>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</si>
  <si>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</si>
  <si>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</si>
  <si>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</si>
  <si>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</si>
  <si>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</si>
  <si>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</si>
  <si>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</si>
  <si>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</si>
  <si>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</si>
  <si>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</si>
  <si>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</si>
  <si>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</si>
  <si>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</si>
  <si>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</si>
  <si>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</si>
  <si>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</si>
  <si>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</si>
  <si>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</si>
  <si>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</si>
  <si>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</si>
  <si>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</si>
  <si>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</si>
  <si>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</si>
  <si>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</si>
  <si>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</si>
  <si>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</si>
  <si>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</si>
  <si>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</si>
  <si>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</si>
  <si>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</si>
  <si>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</si>
  <si>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</si>
  <si>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</si>
  <si>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</si>
  <si>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</si>
  <si>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</si>
  <si>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</si>
  <si>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</si>
  <si>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</si>
  <si>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</si>
  <si>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</si>
  <si>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</si>
  <si>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</si>
  <si>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</si>
  <si>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</si>
  <si>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</si>
  <si>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</si>
  <si>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</si>
  <si>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</si>
  <si>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</si>
  <si>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</si>
  <si>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</si>
  <si>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</si>
  <si>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</si>
  <si>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</si>
  <si>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</si>
  <si>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</si>
  <si>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</si>
  <si>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</si>
  <si>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</si>
  <si>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</si>
  <si>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</si>
  <si>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</si>
  <si>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</si>
  <si>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</si>
  <si>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</si>
  <si>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</si>
  <si>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</si>
  <si>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</si>
  <si>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</si>
  <si>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</si>
  <si>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</si>
  <si>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</si>
  <si>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</si>
  <si>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</si>
  <si>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</si>
  <si>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</si>
  <si>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</si>
  <si>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</si>
  <si>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</si>
  <si>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</si>
  <si>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</si>
  <si>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</si>
  <si>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</si>
  <si>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</si>
  <si>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</si>
  <si>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</si>
  <si>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</si>
  <si>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</si>
  <si>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</si>
  <si>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</si>
  <si>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</si>
  <si>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</si>
  <si>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</si>
  <si>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</si>
  <si>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</si>
  <si>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</si>
  <si>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</si>
  <si>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</si>
  <si>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</si>
  <si>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</si>
  <si>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</si>
  <si>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</si>
  <si>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</si>
  <si>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</si>
  <si>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</si>
  <si>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</si>
  <si>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</si>
  <si>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</si>
  <si>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</si>
  <si>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</si>
  <si>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</si>
  <si>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</si>
  <si>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</si>
  <si>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</si>
  <si>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</si>
  <si>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</si>
  <si>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</si>
  <si>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</si>
  <si>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</si>
  <si>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</si>
  <si>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</si>
  <si>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</si>
  <si>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</si>
  <si>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</si>
  <si>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</si>
  <si>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</si>
  <si>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</si>
  <si>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</si>
  <si>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</si>
  <si>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</si>
  <si>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</si>
  <si>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</si>
  <si>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</si>
  <si>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</si>
  <si>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</si>
  <si>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</si>
  <si>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</si>
  <si>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</si>
  <si>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</si>
  <si>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</si>
  <si>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</si>
  <si>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</si>
  <si>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</si>
  <si>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</si>
  <si>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</si>
  <si>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</si>
  <si>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</si>
  <si>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</si>
  <si>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</si>
  <si>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</si>
  <si>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</si>
  <si>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</si>
  <si>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</si>
  <si>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</si>
  <si>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</si>
  <si>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</si>
  <si>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</si>
  <si>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</si>
  <si>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</si>
  <si>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</si>
  <si>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</si>
  <si>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</si>
  <si>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</si>
  <si>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</si>
  <si>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</si>
  <si>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</si>
  <si>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</si>
  <si>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</si>
  <si>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</si>
  <si>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</si>
  <si>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</si>
  <si>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</si>
  <si>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</si>
  <si>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</si>
  <si>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</si>
  <si>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</si>
  <si>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</si>
  <si>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</si>
  <si>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</si>
  <si>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</si>
  <si>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</si>
  <si>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</si>
  <si>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</si>
  <si>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</si>
  <si>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</si>
  <si>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</si>
  <si>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</si>
  <si>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</si>
  <si>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</si>
  <si>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</si>
  <si>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</si>
  <si>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</si>
  <si>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</si>
  <si>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</si>
  <si>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</si>
  <si>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</si>
  <si>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</si>
  <si>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</si>
  <si>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</si>
  <si>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</si>
  <si>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</si>
  <si>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</si>
  <si>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</si>
  <si>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</si>
  <si>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</si>
  <si>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</si>
  <si>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</si>
  <si>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</si>
  <si>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</si>
  <si>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</si>
  <si>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</si>
  <si>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</si>
  <si>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</si>
  <si>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</si>
  <si>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</si>
  <si>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</si>
  <si>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</si>
  <si>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</si>
  <si>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</si>
  <si>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</si>
  <si>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</si>
  <si>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</si>
  <si>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</si>
  <si>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</si>
  <si>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</si>
  <si>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</si>
  <si>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</si>
  <si>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</si>
  <si>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</si>
  <si>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</si>
  <si>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</si>
  <si>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</si>
  <si>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</si>
  <si>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</si>
  <si>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</si>
  <si>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</si>
  <si>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</si>
  <si>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</si>
  <si>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</si>
  <si>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</si>
  <si>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</si>
  <si>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</si>
  <si>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</si>
  <si>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</si>
  <si>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</si>
  <si>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</si>
  <si>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</si>
  <si>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</si>
  <si>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</si>
  <si>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</si>
  <si>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</si>
  <si>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</si>
  <si>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</si>
  <si>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</si>
  <si>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</si>
  <si>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</si>
  <si>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</si>
  <si>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</si>
  <si>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</si>
  <si>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</si>
  <si>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</si>
  <si>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</si>
  <si>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</si>
  <si>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</si>
  <si>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</si>
  <si>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</si>
  <si>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</si>
  <si>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</si>
  <si>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</si>
  <si>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</si>
  <si>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</si>
  <si>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</si>
  <si>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</si>
  <si>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</si>
  <si>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</si>
  <si>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</si>
  <si>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</si>
  <si>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</si>
  <si>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</si>
  <si>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</si>
  <si>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</si>
  <si>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</si>
  <si>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</si>
  <si>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</si>
  <si>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</si>
  <si>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</si>
  <si>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</si>
  <si>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</si>
  <si>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</si>
  <si>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</si>
  <si>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</si>
  <si>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</si>
  <si>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</si>
  <si>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</si>
  <si>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</si>
  <si>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</si>
  <si>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</si>
  <si>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</si>
  <si>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</si>
  <si>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</si>
  <si>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</si>
  <si>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</si>
  <si>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</si>
  <si>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</si>
  <si>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</si>
  <si>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</si>
  <si>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</si>
  <si>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</si>
  <si>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</si>
  <si>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</si>
  <si>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</si>
  <si>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</si>
  <si>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</si>
  <si>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</si>
  <si>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</si>
  <si>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</si>
  <si>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</si>
  <si>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</si>
  <si>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</si>
  <si>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</si>
  <si>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</si>
  <si>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</si>
  <si>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</si>
  <si>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</si>
  <si>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</si>
  <si>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</si>
  <si>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</si>
  <si>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</si>
  <si>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</si>
  <si>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</si>
  <si>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</si>
  <si>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</si>
  <si>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</si>
  <si>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</si>
  <si>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</si>
  <si>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</si>
  <si>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</si>
  <si>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</si>
  <si>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</si>
  <si>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</si>
  <si>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</si>
  <si>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</si>
  <si>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</si>
  <si>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</si>
  <si>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</si>
  <si>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</si>
  <si>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</si>
  <si>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</si>
  <si>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</si>
  <si>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</si>
  <si>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</si>
  <si>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</si>
  <si>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</si>
  <si>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</si>
  <si>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</si>
  <si>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</si>
  <si>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</si>
  <si>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</si>
  <si>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</si>
  <si>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</si>
  <si>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</si>
  <si>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</si>
  <si>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</si>
  <si>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</si>
  <si>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</si>
  <si>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</si>
  <si>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</si>
  <si>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</si>
  <si>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</si>
  <si>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</si>
  <si>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</si>
  <si>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</si>
  <si>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</si>
  <si>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</si>
  <si>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</si>
  <si>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</si>
  <si>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</si>
  <si>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</si>
  <si>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</si>
  <si>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</si>
  <si>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</si>
  <si>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</si>
  <si>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</si>
  <si>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</si>
  <si>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</si>
  <si>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</si>
  <si>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</si>
  <si>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</si>
  <si>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</si>
  <si>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</si>
  <si>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</si>
  <si>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</si>
  <si>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</si>
  <si>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</si>
  <si>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</si>
  <si>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</si>
  <si>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</si>
  <si>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</si>
  <si>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</si>
  <si>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</si>
  <si>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</si>
  <si>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</si>
  <si>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</si>
  <si>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</si>
  <si>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</si>
  <si>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</si>
  <si>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</si>
  <si>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</si>
  <si>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</si>
  <si>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</si>
  <si>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</si>
  <si>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</si>
  <si>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</si>
  <si>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</si>
  <si>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</si>
  <si>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</si>
  <si>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</si>
  <si>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</si>
  <si>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</si>
  <si>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</si>
  <si>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</si>
  <si>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</si>
  <si>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</si>
  <si>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</si>
  <si>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</si>
  <si>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</si>
  <si>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</si>
  <si>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</si>
  <si>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</si>
  <si>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</si>
  <si>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</si>
  <si>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</si>
  <si>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</si>
  <si>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</si>
  <si>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</si>
  <si>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</si>
  <si>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</si>
  <si>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</si>
  <si>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</si>
  <si>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</si>
  <si>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</si>
  <si>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</si>
  <si>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</si>
  <si>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</si>
  <si>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</si>
  <si>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</si>
  <si>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</si>
  <si>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</si>
  <si>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</si>
  <si>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</si>
  <si>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</si>
  <si>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</si>
  <si>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</si>
  <si>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</si>
  <si>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</si>
  <si>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</si>
  <si>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</si>
  <si>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</si>
  <si>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</si>
  <si>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</si>
  <si>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</si>
  <si>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</si>
  <si>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</si>
  <si>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</si>
  <si>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</si>
  <si>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</si>
  <si>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</si>
  <si>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</si>
  <si>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</si>
  <si>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</si>
  <si>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</si>
  <si>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</si>
  <si>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</si>
  <si>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</si>
  <si>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</si>
  <si>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</si>
  <si>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</si>
  <si>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</si>
  <si>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</si>
  <si>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</si>
  <si>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</si>
  <si>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</si>
  <si>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</si>
  <si>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</si>
  <si>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</si>
  <si>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</si>
  <si>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</si>
  <si>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</si>
  <si>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</si>
  <si>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</si>
  <si>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</si>
  <si>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</si>
  <si>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</si>
  <si>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</si>
  <si>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</si>
  <si>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</si>
  <si>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</si>
  <si>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</si>
  <si>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</si>
  <si>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</si>
  <si>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</si>
  <si>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</si>
  <si>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</si>
  <si>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</si>
  <si>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</si>
  <si>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</si>
  <si>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</si>
  <si>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</si>
  <si>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</si>
  <si>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</si>
  <si>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</si>
  <si>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</si>
  <si>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</si>
  <si>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</si>
  <si>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</si>
  <si>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</si>
  <si>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</si>
  <si>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</si>
  <si>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</si>
  <si>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</si>
  <si>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</si>
  <si>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</si>
  <si>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</si>
  <si>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</si>
  <si>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</si>
  <si>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</si>
  <si>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</si>
  <si>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</si>
  <si>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</si>
  <si>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</si>
  <si>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</si>
  <si>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</si>
  <si>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</si>
  <si>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</si>
  <si>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</si>
  <si>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</si>
  <si>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</si>
  <si>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</si>
  <si>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</si>
  <si>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</si>
  <si>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</si>
  <si>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</si>
  <si>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</si>
  <si>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</si>
  <si>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</si>
  <si>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</si>
  <si>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</si>
  <si>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</si>
  <si>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</si>
  <si>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</si>
  <si>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</si>
  <si>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</si>
  <si>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</si>
  <si>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</si>
  <si>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</si>
  <si>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</si>
  <si>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</si>
  <si>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</si>
  <si>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</si>
  <si>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</si>
  <si>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</si>
  <si>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</si>
  <si>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</si>
  <si>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</si>
  <si>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</si>
  <si>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</si>
  <si>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</si>
  <si>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</si>
  <si>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</si>
  <si>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</si>
  <si>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</si>
  <si>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</si>
  <si>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</si>
  <si>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</si>
  <si>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</si>
  <si>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</si>
  <si>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</si>
  <si>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</si>
  <si>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</si>
  <si>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</si>
  <si>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</si>
  <si>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</si>
  <si>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</si>
  <si>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</si>
  <si>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</si>
  <si>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</si>
  <si>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</si>
  <si>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</si>
  <si>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</si>
  <si>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</si>
  <si>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</si>
  <si>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</si>
  <si>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</si>
  <si>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</si>
  <si>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</si>
  <si>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</si>
  <si>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</si>
  <si>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</si>
  <si>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</si>
  <si>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</si>
  <si>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</si>
  <si>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</si>
  <si>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</si>
  <si>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</si>
  <si>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</si>
  <si>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</si>
  <si>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</si>
  <si>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</si>
  <si>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</si>
  <si>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</si>
  <si>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</si>
  <si>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</si>
  <si>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</si>
  <si>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</si>
  <si>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</si>
  <si>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</si>
  <si>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</si>
  <si>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</si>
  <si>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</si>
  <si>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</si>
  <si>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</si>
  <si>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</si>
  <si>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</si>
  <si>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</si>
  <si>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</si>
  <si>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</si>
  <si>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</si>
  <si>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</si>
  <si>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</si>
  <si>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</si>
  <si>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</si>
  <si>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</si>
  <si>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</si>
  <si>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</si>
  <si>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</si>
  <si>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</si>
  <si>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</si>
  <si>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</si>
  <si>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</si>
  <si>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</si>
  <si>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</si>
  <si>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</si>
  <si>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</si>
  <si>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</si>
  <si>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</si>
  <si>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</si>
  <si>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</si>
  <si>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</si>
  <si>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</si>
  <si>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</si>
  <si>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</si>
  <si>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</si>
  <si>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</si>
  <si>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</si>
  <si>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</si>
  <si>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</si>
  <si>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</si>
  <si>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</si>
  <si>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</si>
  <si>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</si>
  <si>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</si>
  <si>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</si>
  <si>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</si>
  <si>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</si>
  <si>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</si>
  <si>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</si>
  <si>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</si>
  <si>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</si>
  <si>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</si>
  <si>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</si>
  <si>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</si>
  <si>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</si>
  <si>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</si>
  <si>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</si>
  <si>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</si>
  <si>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</si>
  <si>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</si>
  <si>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</si>
  <si>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</si>
  <si>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</si>
  <si>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</si>
  <si>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</si>
  <si>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</si>
  <si>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</si>
  <si>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</si>
  <si>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</si>
  <si>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</si>
  <si>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</si>
  <si>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</si>
  <si>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</si>
  <si>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</si>
  <si>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</si>
  <si>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</si>
  <si>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</si>
  <si>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</si>
  <si>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</si>
  <si>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</si>
  <si>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</si>
  <si>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</si>
  <si>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</si>
  <si>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</si>
  <si>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</si>
  <si>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</si>
  <si>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</si>
  <si>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</si>
  <si>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</si>
  <si>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</si>
  <si>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</si>
  <si>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</si>
  <si>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</si>
  <si>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</si>
  <si>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</si>
  <si>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</si>
  <si>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</si>
  <si>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</si>
  <si>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</si>
  <si>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</si>
  <si>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</si>
  <si>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</si>
  <si>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</si>
  <si>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</si>
  <si>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</si>
  <si>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</si>
  <si>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</si>
  <si>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</si>
  <si>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</si>
  <si>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</si>
  <si>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</si>
  <si>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</si>
  <si>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</si>
  <si>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</si>
  <si>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</si>
  <si>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</si>
  <si>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</si>
  <si>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</si>
  <si>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</si>
  <si>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</si>
  <si>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</si>
  <si>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</si>
  <si>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</si>
  <si>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</si>
  <si>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</si>
  <si>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</si>
  <si>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</si>
  <si>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</si>
  <si>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</si>
  <si>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</si>
  <si>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</si>
  <si>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</si>
  <si>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</si>
  <si>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</si>
  <si>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</si>
  <si>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</si>
  <si>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</si>
  <si>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</si>
  <si>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</si>
  <si>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</si>
  <si>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</si>
  <si>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</si>
  <si>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</si>
  <si>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</si>
  <si>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</si>
  <si>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</si>
  <si>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</si>
  <si>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</si>
  <si>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</si>
  <si>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</si>
  <si>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</si>
  <si>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</si>
  <si>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</si>
  <si>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</si>
  <si>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</si>
  <si>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</si>
  <si>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</si>
  <si>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</si>
  <si>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</si>
  <si>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</si>
  <si>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</si>
  <si>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</si>
  <si>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</si>
  <si>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</si>
  <si>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</si>
  <si>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</si>
  <si>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</si>
  <si>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</si>
  <si>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</si>
  <si>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</si>
  <si>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</si>
  <si>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</si>
  <si>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</si>
  <si>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</si>
  <si>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</si>
  <si>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</si>
  <si>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</si>
  <si>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</si>
  <si>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</si>
  <si>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</si>
  <si>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</si>
  <si>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</si>
  <si>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</si>
  <si>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</si>
  <si>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</si>
  <si>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</si>
  <si>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</si>
  <si>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</si>
  <si>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</si>
  <si>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</si>
  <si>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</si>
  <si>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</si>
  <si>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</si>
  <si>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</si>
  <si>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</si>
  <si>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</si>
  <si>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</si>
  <si>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</si>
  <si>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</si>
  <si>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</si>
  <si>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</si>
  <si>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</si>
  <si>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</si>
  <si>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</si>
  <si>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</si>
  <si>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</si>
  <si>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</si>
  <si>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</si>
  <si>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</si>
  <si>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</si>
  <si>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</si>
  <si>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</si>
  <si>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</si>
  <si>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</si>
  <si>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</si>
  <si>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</si>
  <si>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</si>
  <si>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</si>
  <si>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</si>
  <si>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</si>
  <si>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</si>
  <si>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</si>
  <si>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</si>
  <si>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</si>
  <si>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</si>
  <si>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</si>
  <si>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</si>
  <si>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</si>
  <si>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</si>
  <si>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</si>
  <si>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</si>
  <si>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</si>
  <si>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</si>
  <si>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</si>
  <si>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</si>
  <si>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</si>
  <si>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</si>
  <si>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</si>
  <si>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</si>
  <si>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</si>
  <si>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</si>
  <si>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</si>
  <si>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</si>
  <si>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</si>
  <si>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</si>
  <si>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</si>
  <si>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</si>
  <si>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</si>
  <si>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</si>
  <si>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</si>
  <si>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</si>
  <si>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</si>
  <si>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</si>
  <si>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</si>
  <si>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</si>
  <si>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</si>
  <si>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</si>
  <si>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</si>
  <si>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</si>
  <si>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</si>
  <si>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</si>
  <si>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</si>
  <si>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</si>
  <si>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</si>
  <si>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</si>
  <si>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</si>
  <si>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</si>
  <si>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</si>
  <si>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</si>
  <si>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</si>
  <si>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</si>
  <si>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</si>
  <si>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</si>
  <si>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</si>
  <si>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</si>
  <si>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</si>
  <si>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</si>
  <si>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</si>
  <si>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</si>
  <si>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</si>
  <si>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</si>
  <si>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</si>
  <si>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</si>
  <si>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</si>
  <si>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</si>
  <si>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</si>
  <si>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</si>
  <si>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</si>
  <si>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</si>
  <si>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</si>
  <si>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</si>
  <si>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</si>
  <si>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</si>
  <si>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</si>
  <si>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</si>
  <si>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</si>
  <si>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</si>
  <si>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</si>
  <si>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</si>
  <si>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</si>
  <si>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</si>
  <si>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</si>
  <si>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</si>
  <si>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</si>
  <si>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</si>
  <si>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</si>
  <si>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</si>
  <si>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</si>
  <si>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</si>
  <si>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</si>
  <si>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</si>
  <si>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</si>
  <si>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</si>
  <si>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</si>
  <si>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</si>
  <si>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</si>
  <si>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</si>
  <si>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</si>
  <si>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</si>
  <si>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</si>
  <si>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</si>
  <si>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</si>
  <si>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</si>
  <si>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</si>
  <si>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</si>
  <si>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</si>
  <si>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</si>
  <si>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</si>
  <si>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</si>
  <si>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</si>
  <si>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</si>
  <si>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</si>
  <si>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</si>
  <si>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</si>
  <si>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</si>
  <si>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</si>
  <si>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</si>
  <si>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</si>
  <si>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</si>
  <si>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</si>
  <si>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</si>
  <si>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</si>
  <si>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</si>
  <si>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</si>
  <si>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</si>
  <si>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</si>
  <si>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</si>
  <si>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</si>
  <si>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</si>
  <si>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</si>
  <si>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</si>
  <si>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</si>
  <si>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</si>
  <si>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</si>
  <si>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</si>
  <si>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</si>
  <si>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</si>
  <si>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</si>
  <si>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</si>
  <si>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</si>
  <si>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</si>
  <si>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</si>
  <si>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</si>
  <si>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</si>
  <si>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</si>
  <si>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</si>
  <si>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</si>
  <si>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</si>
  <si>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</si>
  <si>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</si>
  <si>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</si>
  <si>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</si>
  <si>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</si>
  <si>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</si>
  <si>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</si>
  <si>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</si>
  <si>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</si>
  <si>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</si>
  <si>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</si>
  <si>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</si>
  <si>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</si>
  <si>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</si>
  <si>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</si>
  <si>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</si>
  <si>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</si>
  <si>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</si>
  <si>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</si>
  <si>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</si>
  <si>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</si>
  <si>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</si>
  <si>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</si>
  <si>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</si>
  <si>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</si>
  <si>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</si>
  <si>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</si>
  <si>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</si>
  <si>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</si>
  <si>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</si>
  <si>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</si>
  <si>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</si>
  <si>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</si>
  <si>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</si>
  <si>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</si>
  <si>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</si>
  <si>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</si>
  <si>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</si>
  <si>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</si>
  <si>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</si>
  <si>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</si>
  <si>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</si>
  <si>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</si>
  <si>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</si>
  <si>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</si>
  <si>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</si>
  <si>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</si>
  <si>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</si>
  <si>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</si>
  <si>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</si>
  <si>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</si>
  <si>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</si>
  <si>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</si>
  <si>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</si>
  <si>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</si>
  <si>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</si>
  <si>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</si>
  <si>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</si>
  <si>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</si>
  <si>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</si>
  <si>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</si>
  <si>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</si>
  <si>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</si>
  <si>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</si>
  <si>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</si>
  <si>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</si>
  <si>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</si>
  <si>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</si>
  <si>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</si>
  <si>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</si>
  <si>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</si>
  <si>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</si>
  <si>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</si>
  <si>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</si>
  <si>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</si>
  <si>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</si>
  <si>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</si>
  <si>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</si>
  <si>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</si>
  <si>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</si>
  <si>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</si>
  <si>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</si>
  <si>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</si>
  <si>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</si>
  <si>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</si>
  <si>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</si>
  <si>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</si>
  <si>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</si>
  <si>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</si>
  <si>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</si>
  <si>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</si>
  <si>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</si>
  <si>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</si>
  <si>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</si>
  <si>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</si>
  <si>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</si>
  <si>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</si>
  <si>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</si>
  <si>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</si>
  <si>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</si>
  <si>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</si>
  <si>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</si>
  <si>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</si>
  <si>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</si>
  <si>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</si>
  <si>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</si>
  <si>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</si>
  <si>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</si>
  <si>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</si>
  <si>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</si>
  <si>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</si>
  <si>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</si>
  <si>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</si>
  <si>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</si>
  <si>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</si>
  <si>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</si>
  <si>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</si>
  <si>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</si>
  <si>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</si>
  <si>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</si>
  <si>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</si>
  <si>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</si>
  <si>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</si>
  <si>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</si>
  <si>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</si>
  <si>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</si>
  <si>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</si>
  <si>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</si>
  <si>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</si>
  <si>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</si>
  <si>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</si>
  <si>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</si>
  <si>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</si>
  <si>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</si>
  <si>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</si>
  <si>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</si>
  <si>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</si>
  <si>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</si>
  <si>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</si>
  <si>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</si>
  <si>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</si>
  <si>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</si>
  <si>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</si>
  <si>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</si>
  <si>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</si>
  <si>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</si>
  <si>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</si>
  <si>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</si>
  <si>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</si>
  <si>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</si>
  <si>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</si>
  <si>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</si>
  <si>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</si>
  <si>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</si>
  <si>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</si>
  <si>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</si>
  <si>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</si>
  <si>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</si>
  <si>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</si>
  <si>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</si>
  <si>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</si>
  <si>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</si>
  <si>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</si>
  <si>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</si>
  <si>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</si>
  <si>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</si>
  <si>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</si>
  <si>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</si>
  <si>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</si>
  <si>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</si>
  <si>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</si>
  <si>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</si>
  <si>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</si>
  <si>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</si>
  <si>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</si>
  <si>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</si>
  <si>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</si>
  <si>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</si>
  <si>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</si>
  <si>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</si>
  <si>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</si>
  <si>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</si>
  <si>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</si>
  <si>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</si>
  <si>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</si>
  <si>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</si>
  <si>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</si>
  <si>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</si>
  <si>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</si>
  <si>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</si>
  <si>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</si>
  <si>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</si>
  <si>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</si>
  <si>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</si>
  <si>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</si>
  <si>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</si>
  <si>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</si>
  <si>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</si>
  <si>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</si>
  <si>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</si>
  <si>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</si>
  <si>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</si>
  <si>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</si>
  <si>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</si>
  <si>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</si>
  <si>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</si>
  <si>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</si>
  <si>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</si>
  <si>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</si>
  <si>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</si>
  <si>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</si>
  <si>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</si>
  <si>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</si>
  <si>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</si>
  <si>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</si>
  <si>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</si>
  <si>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</si>
  <si>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</si>
  <si>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</si>
  <si>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</si>
  <si>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</si>
  <si>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</si>
  <si>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</si>
  <si>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</si>
  <si>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</si>
  <si>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</si>
  <si>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</si>
  <si>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</si>
  <si>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</si>
  <si>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</si>
  <si>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</si>
  <si>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</si>
  <si>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</si>
  <si>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</si>
  <si>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</si>
  <si>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</si>
  <si>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</si>
  <si>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</si>
  <si>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</si>
  <si>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</si>
  <si>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</si>
  <si>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</si>
  <si>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</si>
  <si>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</si>
  <si>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</si>
  <si>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</si>
  <si>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</si>
  <si>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</si>
  <si>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</si>
  <si>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</si>
  <si>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</si>
  <si>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</si>
  <si>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</si>
  <si>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</si>
  <si>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</si>
  <si>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</si>
  <si>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</si>
  <si>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</si>
  <si>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</si>
  <si>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</si>
  <si>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</si>
  <si>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</si>
  <si>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</si>
  <si>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</si>
  <si>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</si>
  <si>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</si>
  <si>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</si>
  <si>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</si>
  <si>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</si>
  <si>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</si>
  <si>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</si>
  <si>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</si>
  <si>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</si>
  <si>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</si>
  <si>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</si>
  <si>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</si>
  <si>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</si>
  <si>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</si>
  <si>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</si>
  <si>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</si>
  <si>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</si>
  <si>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</si>
  <si>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</si>
  <si>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</si>
  <si>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</si>
  <si>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</si>
  <si>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</si>
  <si>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</si>
  <si>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</si>
  <si>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</si>
  <si>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</si>
  <si>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</si>
  <si>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</si>
  <si>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</si>
  <si>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</si>
  <si>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</si>
  <si>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</si>
  <si>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</si>
  <si>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</si>
  <si>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</si>
  <si>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</si>
  <si>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</si>
  <si>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</si>
  <si>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</si>
  <si>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</si>
  <si>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</si>
  <si>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</si>
  <si>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</si>
  <si>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</si>
  <si>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</si>
  <si>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</si>
  <si>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</si>
  <si>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</si>
  <si>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</si>
  <si>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</si>
  <si>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</si>
  <si>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</si>
  <si>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</si>
  <si>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</si>
  <si>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</si>
  <si>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</si>
  <si>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</si>
  <si>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</si>
  <si>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</si>
  <si>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</si>
  <si>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</si>
  <si>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</si>
  <si>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</si>
  <si>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</si>
  <si>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</si>
  <si>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</si>
  <si>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</si>
  <si>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</si>
  <si>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</si>
  <si>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</si>
  <si>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</si>
  <si>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</si>
  <si>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</si>
  <si>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</si>
  <si>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</si>
  <si>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</si>
  <si>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</si>
  <si>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</si>
  <si>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</si>
  <si>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</si>
  <si>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</si>
  <si>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</si>
  <si>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</si>
  <si>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</si>
  <si>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</si>
  <si>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</si>
  <si>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</si>
  <si>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</si>
  <si>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</si>
  <si>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</si>
  <si>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</si>
  <si>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</si>
  <si>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</si>
  <si>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</si>
  <si>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</si>
  <si>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</si>
  <si>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</si>
  <si>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</si>
  <si>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</si>
  <si>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</si>
  <si>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</si>
  <si>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</si>
  <si>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</si>
  <si>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</si>
  <si>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</si>
  <si>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</si>
  <si>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</si>
  <si>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</si>
  <si>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</si>
  <si>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</si>
  <si>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</si>
  <si>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</si>
  <si>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</si>
  <si>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</si>
  <si>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</si>
  <si>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</si>
  <si>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</si>
  <si>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</si>
  <si>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</si>
  <si>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</si>
  <si>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</si>
  <si>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</si>
  <si>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</si>
  <si>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</si>
  <si>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</si>
  <si>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</si>
  <si>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</si>
  <si>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</si>
  <si>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</si>
  <si>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</si>
  <si>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</si>
  <si>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</si>
  <si>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</si>
  <si>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</si>
  <si>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</si>
  <si>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</si>
  <si>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</si>
  <si>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</si>
  <si>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</si>
  <si>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</si>
  <si>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</si>
  <si>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</si>
  <si>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</si>
  <si>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</si>
  <si>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</si>
  <si>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</si>
  <si>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</si>
  <si>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</si>
  <si>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</si>
  <si>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</si>
  <si>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</si>
  <si>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</si>
  <si>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</si>
  <si>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</si>
  <si>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</si>
  <si>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</si>
  <si>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</si>
  <si>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</si>
  <si>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</si>
  <si>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</si>
  <si>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</si>
  <si>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</si>
  <si>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</si>
  <si>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</si>
  <si>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</si>
  <si>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</si>
  <si>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</si>
  <si>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</si>
  <si>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</si>
  <si>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</si>
  <si>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</si>
  <si>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</si>
  <si>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</si>
  <si>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</si>
  <si>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</si>
  <si>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</si>
  <si>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</si>
  <si>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</si>
  <si>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</si>
  <si>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</si>
  <si>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</si>
  <si>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</si>
  <si>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</si>
  <si>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</si>
  <si>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</si>
  <si>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</si>
  <si>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</si>
  <si>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</si>
  <si>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</si>
  <si>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</si>
  <si>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</si>
  <si>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</si>
  <si>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</si>
  <si>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</si>
  <si>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</si>
  <si>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</si>
  <si>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</si>
  <si>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</si>
  <si>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</si>
  <si>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</si>
  <si>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</si>
  <si>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</si>
  <si>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</si>
  <si>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</si>
  <si>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</si>
  <si>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</si>
  <si>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</si>
  <si>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</si>
  <si>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</si>
  <si>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</si>
  <si>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</si>
  <si>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</si>
  <si>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</si>
  <si>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</si>
  <si>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</si>
  <si>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</si>
  <si>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</si>
  <si>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</si>
  <si>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</si>
  <si>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</si>
  <si>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</si>
  <si>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</si>
  <si>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</si>
  <si>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</si>
  <si>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</si>
  <si>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</si>
  <si>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</si>
  <si>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</si>
  <si>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</si>
  <si>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</si>
  <si>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</si>
  <si>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</si>
  <si>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</si>
  <si>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</si>
  <si>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</si>
  <si>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</si>
  <si>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</si>
  <si>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</si>
  <si>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</si>
  <si>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</si>
  <si>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</si>
  <si>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</si>
  <si>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</si>
  <si>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</si>
  <si>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</si>
  <si>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</si>
  <si>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</si>
  <si>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</si>
  <si>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</si>
  <si>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</si>
  <si>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</si>
  <si>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</si>
  <si>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</si>
  <si>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</si>
  <si>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</si>
  <si>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</si>
  <si>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</si>
  <si>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</si>
  <si>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</si>
  <si>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</si>
  <si>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</si>
  <si>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</si>
  <si>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</si>
  <si>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</si>
  <si>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</si>
  <si>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</si>
  <si>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</si>
  <si>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</si>
  <si>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</si>
  <si>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</si>
  <si>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</si>
  <si>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</si>
  <si>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</si>
  <si>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</si>
  <si>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</si>
  <si>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</si>
  <si>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</si>
  <si>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</si>
  <si>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</si>
  <si>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</si>
  <si>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</si>
  <si>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</si>
  <si>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</si>
  <si>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</si>
  <si>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</si>
  <si>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</si>
  <si>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</si>
  <si>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</si>
  <si>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</si>
  <si>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</si>
  <si>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</si>
  <si>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</si>
  <si>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</si>
  <si>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</si>
  <si>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</si>
  <si>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</si>
  <si>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</si>
  <si>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</si>
  <si>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</si>
  <si>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</si>
  <si>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</si>
  <si>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</si>
  <si>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</si>
  <si>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</si>
  <si>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</si>
  <si>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</si>
  <si>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</si>
  <si>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</si>
  <si>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</si>
  <si>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</si>
  <si>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</si>
  <si>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</si>
  <si>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</si>
  <si>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</si>
  <si>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</si>
  <si>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</si>
  <si>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</si>
  <si>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</si>
  <si>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</si>
  <si>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</si>
  <si>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</si>
  <si>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</si>
  <si>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</si>
  <si>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</si>
  <si>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</si>
  <si>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</si>
  <si>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</si>
  <si>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</si>
  <si>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</si>
  <si>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</si>
  <si>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</si>
  <si>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</si>
  <si>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</si>
  <si>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</si>
  <si>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</si>
  <si>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</si>
  <si>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</si>
  <si>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</si>
  <si>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</si>
  <si>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</si>
  <si>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</si>
  <si>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</si>
  <si>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</si>
  <si>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</si>
  <si>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</si>
  <si>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</si>
  <si>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</si>
  <si>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</si>
  <si>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</si>
  <si>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</si>
  <si>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</si>
  <si>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</si>
  <si>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</si>
  <si>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</si>
  <si>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</si>
  <si>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</si>
  <si>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</si>
  <si>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</si>
  <si>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</si>
  <si>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</si>
  <si>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</si>
  <si>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</si>
  <si>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</si>
  <si>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</si>
  <si>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</si>
  <si>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</si>
  <si>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</si>
  <si>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</si>
  <si>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</si>
  <si>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</si>
  <si>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</si>
  <si>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</si>
  <si>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</si>
  <si>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</si>
  <si>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</si>
  <si>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</si>
  <si>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</si>
  <si>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</si>
  <si>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</si>
  <si>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</si>
  <si>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</si>
  <si>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</si>
  <si>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</si>
  <si>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</si>
  <si>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</si>
  <si>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</si>
  <si>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</si>
  <si>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</si>
  <si>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</si>
  <si>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</si>
  <si>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</si>
  <si>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</si>
  <si>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</si>
  <si>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</si>
  <si>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</si>
  <si>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</si>
  <si>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</si>
  <si>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</si>
  <si>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</si>
  <si>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</si>
  <si>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</si>
  <si>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</si>
  <si>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</si>
  <si>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</si>
  <si>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</si>
  <si>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</si>
  <si>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</si>
  <si>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</si>
  <si>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</si>
  <si>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</si>
  <si>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</si>
  <si>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</si>
  <si>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</si>
  <si>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</si>
  <si>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</si>
  <si>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</si>
  <si>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</si>
  <si>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</si>
  <si>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</si>
  <si>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</si>
  <si>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</si>
  <si>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</si>
  <si>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</si>
  <si>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</si>
  <si>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</si>
  <si>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</si>
  <si>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</si>
  <si>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</si>
  <si>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</si>
  <si>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</si>
  <si>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</si>
  <si>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</si>
  <si>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</si>
  <si>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</si>
  <si>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</si>
  <si>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</si>
  <si>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</si>
  <si>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</si>
  <si>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</si>
  <si>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</si>
  <si>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</si>
  <si>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</si>
  <si>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</si>
  <si>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</si>
  <si>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</si>
  <si>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</si>
  <si>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</si>
  <si>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</si>
  <si>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</si>
  <si>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</si>
  <si>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</si>
  <si>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</si>
  <si>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</si>
  <si>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</si>
  <si>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</si>
  <si>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</si>
  <si>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</si>
  <si>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</si>
  <si>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</si>
  <si>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</si>
  <si>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</si>
  <si>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</si>
  <si>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</si>
  <si>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</si>
  <si>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</si>
  <si>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</si>
  <si>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</si>
  <si>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</si>
  <si>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</si>
  <si>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</si>
  <si>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</si>
  <si>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</si>
  <si>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</si>
  <si>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</si>
  <si>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</si>
  <si>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</si>
  <si>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</si>
  <si>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</si>
  <si>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</si>
  <si>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</si>
  <si>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</si>
  <si>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</si>
  <si>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</si>
  <si>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</si>
  <si>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</si>
  <si>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</si>
  <si>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</si>
  <si>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</si>
  <si>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</si>
  <si>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</si>
  <si>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</si>
  <si>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</si>
  <si>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</si>
  <si>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</si>
  <si>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</si>
  <si>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</si>
  <si>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</si>
  <si>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</si>
  <si>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</si>
  <si>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</si>
  <si>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</si>
  <si>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</si>
  <si>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</si>
  <si>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</si>
  <si>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</si>
  <si>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</si>
  <si>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</si>
  <si>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</si>
  <si>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</si>
  <si>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</si>
  <si>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</si>
  <si>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</si>
  <si>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</si>
  <si>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</si>
  <si>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</si>
  <si>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</si>
  <si>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</si>
  <si>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</si>
  <si>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</si>
  <si>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</si>
  <si>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</si>
  <si>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</si>
  <si>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</si>
  <si>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</si>
  <si>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</si>
  <si>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</si>
  <si>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</si>
  <si>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</si>
  <si>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</si>
  <si>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</si>
  <si>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</si>
  <si>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</si>
  <si>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</si>
  <si>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</si>
  <si>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</si>
  <si>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</si>
  <si>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</si>
  <si>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</si>
  <si>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</si>
  <si>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</si>
  <si>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</si>
  <si>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</si>
  <si>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</si>
  <si>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</si>
  <si>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</si>
  <si>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</si>
  <si>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</si>
  <si>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</si>
  <si>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</si>
  <si>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</si>
  <si>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</si>
  <si>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</si>
  <si>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</si>
  <si>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</si>
  <si>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</si>
  <si>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</si>
  <si>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</si>
  <si>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</si>
  <si>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</si>
  <si>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</si>
  <si>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</si>
  <si>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</si>
  <si>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</si>
  <si>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</si>
  <si>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</si>
  <si>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</si>
  <si>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</si>
  <si>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</si>
  <si>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</si>
  <si>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</si>
  <si>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</si>
  <si>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</si>
  <si>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</si>
  <si>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</si>
  <si>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</si>
  <si>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</si>
  <si>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</si>
  <si>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</si>
  <si>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</si>
  <si>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</si>
  <si>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</si>
  <si>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</si>
  <si>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</si>
  <si>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</si>
  <si>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</si>
  <si>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</si>
  <si>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</si>
  <si>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</si>
  <si>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</si>
  <si>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</si>
  <si>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</si>
  <si>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</si>
  <si>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</si>
  <si>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</si>
  <si>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</si>
  <si>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</si>
  <si>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</si>
  <si>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</si>
  <si>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</si>
  <si>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</si>
  <si>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</si>
  <si>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</si>
  <si>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</si>
  <si>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</si>
  <si>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</si>
  <si>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</si>
  <si>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</si>
  <si>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</si>
  <si>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</si>
  <si>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</si>
  <si>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</si>
  <si>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</si>
  <si>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</si>
  <si>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</si>
  <si>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</si>
  <si>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</si>
  <si>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</si>
  <si>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</si>
  <si>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</si>
  <si>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</si>
  <si>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</si>
  <si>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</si>
  <si>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</si>
  <si>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</si>
  <si>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</si>
  <si>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</si>
  <si>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</si>
  <si>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</si>
  <si>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</si>
  <si>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</si>
  <si>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</si>
  <si>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</si>
  <si>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</si>
  <si>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</si>
  <si>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</si>
  <si>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</si>
  <si>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</si>
  <si>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</si>
  <si>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</si>
  <si>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</si>
  <si>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</si>
  <si>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</si>
  <si>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</si>
  <si>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</si>
  <si>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</si>
  <si>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</si>
  <si>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</si>
  <si>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</si>
  <si>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</si>
  <si>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</si>
  <si>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</si>
  <si>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</si>
  <si>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</si>
  <si>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</si>
  <si>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</si>
  <si>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</si>
  <si>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</si>
  <si>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</si>
  <si>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</si>
  <si>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</si>
  <si>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</si>
  <si>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</si>
  <si>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</si>
  <si>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</si>
  <si>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</si>
  <si>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</si>
  <si>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</si>
  <si>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</si>
  <si>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</si>
  <si>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</si>
  <si>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</si>
  <si>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</si>
  <si>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</si>
  <si>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</si>
  <si>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</si>
  <si>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</si>
  <si>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</si>
  <si>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</si>
  <si>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</si>
  <si>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</si>
  <si>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</si>
  <si>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</si>
  <si>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</si>
  <si>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</si>
  <si>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</si>
  <si>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</si>
  <si>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</si>
  <si>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</si>
  <si>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</si>
  <si>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</si>
  <si>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</si>
  <si>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</si>
  <si>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</si>
  <si>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</si>
  <si>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</si>
  <si>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</si>
  <si>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</si>
  <si>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</si>
  <si>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</si>
  <si>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</si>
  <si>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</si>
  <si>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</si>
  <si>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</si>
  <si>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</si>
  <si>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</si>
  <si>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</si>
  <si>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</si>
  <si>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</si>
  <si>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</si>
  <si>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</si>
  <si>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</si>
  <si>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</si>
  <si>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</si>
  <si>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</si>
  <si>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</si>
  <si>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</si>
  <si>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</si>
  <si>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</si>
  <si>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</si>
  <si>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</si>
  <si>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</si>
  <si>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</si>
  <si>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</si>
  <si>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</si>
  <si>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</si>
  <si>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</si>
  <si>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</si>
  <si>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</si>
  <si>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</si>
  <si>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</si>
  <si>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</si>
  <si>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</si>
  <si>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</si>
  <si>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</si>
  <si>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</si>
  <si>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</si>
  <si>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</si>
  <si>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</si>
  <si>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</si>
  <si>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</si>
  <si>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</si>
  <si>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</si>
  <si>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</si>
  <si>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</si>
  <si>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</si>
  <si>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</si>
  <si>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</si>
  <si>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</si>
  <si>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</si>
  <si>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</si>
  <si>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</si>
  <si>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</si>
  <si>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</si>
  <si>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</si>
  <si>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</si>
  <si>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</si>
  <si>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</si>
  <si>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</si>
  <si>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</si>
  <si>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</si>
  <si>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</si>
  <si>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</si>
  <si>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</si>
  <si>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</si>
  <si>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</si>
  <si>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</si>
  <si>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</si>
  <si>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</si>
  <si>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</si>
  <si>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</si>
  <si>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</si>
  <si>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</si>
  <si>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</si>
  <si>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</si>
  <si>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</si>
  <si>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</si>
  <si>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</si>
  <si>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</si>
  <si>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</si>
  <si>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</si>
  <si>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</si>
  <si>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</si>
  <si>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</si>
  <si>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</si>
  <si>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</si>
  <si>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</si>
  <si>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</si>
  <si>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</si>
  <si>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</si>
  <si>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</si>
  <si>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</si>
  <si>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</si>
  <si>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</si>
  <si>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</si>
  <si>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</si>
  <si>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</si>
  <si>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</si>
  <si>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</si>
  <si>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</si>
  <si>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</si>
  <si>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</si>
  <si>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</si>
  <si>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</si>
  <si>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</si>
  <si>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</si>
  <si>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</si>
  <si>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</si>
  <si>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</si>
  <si>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</si>
  <si>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</si>
  <si>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</si>
  <si>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</si>
  <si>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</si>
  <si>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</si>
  <si>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</si>
  <si>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</si>
  <si>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</si>
  <si>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</si>
  <si>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</si>
  <si>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</si>
  <si>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</si>
  <si>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</si>
  <si>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</si>
  <si>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</si>
  <si>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</si>
  <si>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</si>
  <si>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</si>
  <si>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</si>
  <si>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</si>
  <si>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</si>
  <si>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</si>
  <si>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</si>
  <si>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</si>
  <si>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</si>
  <si>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</si>
  <si>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</si>
  <si>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</si>
  <si>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</si>
  <si>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</si>
  <si>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</si>
  <si>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</si>
  <si>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</si>
  <si>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</si>
  <si>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</si>
  <si>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</si>
  <si>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</si>
  <si>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</si>
  <si>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</si>
  <si>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</si>
  <si>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</si>
  <si>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</si>
  <si>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</si>
  <si>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</si>
  <si>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</si>
  <si>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</si>
  <si>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</si>
  <si>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</si>
  <si>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</si>
  <si>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</si>
  <si>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</si>
  <si>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</si>
  <si>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</si>
  <si>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</si>
  <si>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</si>
  <si>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</si>
  <si>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</si>
  <si>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</si>
  <si>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</si>
  <si>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</si>
  <si>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</si>
  <si>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</si>
  <si>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</si>
  <si>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</si>
  <si>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</si>
  <si>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</si>
  <si>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</si>
  <si>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</si>
  <si>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</si>
  <si>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</si>
  <si>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</si>
  <si>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</si>
  <si>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</si>
  <si>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</si>
  <si>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</si>
  <si>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</si>
  <si>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</si>
  <si>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</si>
  <si>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</si>
  <si>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</si>
  <si>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</si>
  <si>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</si>
  <si>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</si>
  <si>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</si>
  <si>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</si>
  <si>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</si>
  <si>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</si>
  <si>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</si>
  <si>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</si>
  <si>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</si>
  <si>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</si>
  <si>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</si>
  <si>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</si>
  <si>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</si>
  <si>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</si>
  <si>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</si>
  <si>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</si>
  <si>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</si>
  <si>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</si>
  <si>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</si>
  <si>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</si>
  <si>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</si>
  <si>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</si>
  <si>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</si>
  <si>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</si>
  <si>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</si>
  <si>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</si>
  <si>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</si>
  <si>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</si>
  <si>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</si>
  <si>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</si>
  <si>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</si>
  <si>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</si>
  <si>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</si>
  <si>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</si>
  <si>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</si>
  <si>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</si>
  <si>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</si>
  <si>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</si>
  <si>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</si>
  <si>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</si>
  <si>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</si>
  <si>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</si>
  <si>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</si>
  <si>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</si>
  <si>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</si>
  <si>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</si>
  <si>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</si>
  <si>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</si>
  <si>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</si>
  <si>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</si>
  <si>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</si>
  <si>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</si>
  <si>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</si>
  <si>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</si>
  <si>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</si>
  <si>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</si>
  <si>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</si>
  <si>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</si>
  <si>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</si>
  <si>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</si>
  <si>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</si>
  <si>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</si>
  <si>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</si>
  <si>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</si>
  <si>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</si>
  <si>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</si>
  <si>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</si>
  <si>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</si>
  <si>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</si>
  <si>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</si>
  <si>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</si>
  <si>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</si>
  <si>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</si>
  <si>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</si>
  <si>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</si>
  <si>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</si>
  <si>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</si>
  <si>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</si>
  <si>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</si>
  <si>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</si>
  <si>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</si>
  <si>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</si>
  <si>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</si>
  <si>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</si>
  <si>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</si>
  <si>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</si>
  <si>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</si>
  <si>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</si>
  <si>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</si>
  <si>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</si>
  <si>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</si>
  <si>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</si>
  <si>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</si>
  <si>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</si>
  <si>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</si>
  <si>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</si>
  <si>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</si>
  <si>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</si>
  <si>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</si>
  <si>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</si>
  <si>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</si>
  <si>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</si>
  <si>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</si>
  <si>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</si>
  <si>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</si>
  <si>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</si>
  <si>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</si>
  <si>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</si>
  <si>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</si>
  <si>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</si>
  <si>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</si>
  <si>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</si>
  <si>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</si>
  <si>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</si>
  <si>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</si>
  <si>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</si>
  <si>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</si>
  <si>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</si>
  <si>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</si>
  <si>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</si>
  <si>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</si>
  <si>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</si>
  <si>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</si>
  <si>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</si>
  <si>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</si>
  <si>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</si>
  <si>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</si>
  <si>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</si>
  <si>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</si>
  <si>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</si>
  <si>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</si>
  <si>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</si>
  <si>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</si>
  <si>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</si>
  <si>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</si>
  <si>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</si>
  <si>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</si>
  <si>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</si>
  <si>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</si>
  <si>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</si>
  <si>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</si>
  <si>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</si>
  <si>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</si>
  <si>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</si>
  <si>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</si>
  <si>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</si>
  <si>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</si>
  <si>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</si>
  <si>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</si>
  <si>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</si>
  <si>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</si>
  <si>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</si>
  <si>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</si>
  <si>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</si>
  <si>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</si>
  <si>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</si>
  <si>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</si>
  <si>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</si>
  <si>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</si>
  <si>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</si>
  <si>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</si>
  <si>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</si>
  <si>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</si>
  <si>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</si>
  <si>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</si>
  <si>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</si>
  <si>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</si>
  <si>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</si>
  <si>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</si>
  <si>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</si>
  <si>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</si>
  <si>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</si>
  <si>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</si>
  <si>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</si>
  <si>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</si>
  <si>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</si>
  <si>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</si>
  <si>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</si>
  <si>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</si>
  <si>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</si>
  <si>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</si>
  <si>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</si>
  <si>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</si>
  <si>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</si>
  <si>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</si>
  <si>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</si>
  <si>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</si>
  <si>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</si>
  <si>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</si>
  <si>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</si>
  <si>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</si>
  <si>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</si>
  <si>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</si>
  <si>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</si>
  <si>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</si>
  <si>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</si>
  <si>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</si>
  <si>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</si>
  <si>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</si>
  <si>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</si>
  <si>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</si>
  <si>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</si>
  <si>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</si>
  <si>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</si>
  <si>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</si>
  <si>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</si>
  <si>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</si>
  <si>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</si>
  <si>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</si>
  <si>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</si>
  <si>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</si>
  <si>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</si>
  <si>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</si>
  <si>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</si>
  <si>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</si>
  <si>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</si>
  <si>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</si>
  <si>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</si>
  <si>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</si>
  <si>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</si>
  <si>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</si>
  <si>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</si>
  <si>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</si>
  <si>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</si>
  <si>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</si>
  <si>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</si>
  <si>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</si>
  <si>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</si>
  <si>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</si>
  <si>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</si>
  <si>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</si>
  <si>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</si>
  <si>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</si>
  <si>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</si>
  <si>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</si>
  <si>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</si>
  <si>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</si>
  <si>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</si>
  <si>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</si>
  <si>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</si>
  <si>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</si>
  <si>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</si>
  <si>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</si>
  <si>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</si>
  <si>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</si>
  <si>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</si>
  <si>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</si>
  <si>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</si>
  <si>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</si>
  <si>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</si>
  <si>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</si>
  <si>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</si>
  <si>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</si>
  <si>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</si>
  <si>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</si>
  <si>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</si>
  <si>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</si>
  <si>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</si>
  <si>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</si>
  <si>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</si>
  <si>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</si>
  <si>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</si>
  <si>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</si>
  <si>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</si>
  <si>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</si>
  <si>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</si>
  <si>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</si>
  <si>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</si>
  <si>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</si>
  <si>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</si>
  <si>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</si>
  <si>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</si>
  <si>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</si>
  <si>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</si>
  <si>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</si>
  <si>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</si>
  <si>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</si>
  <si>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</si>
  <si>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</si>
  <si>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</si>
  <si>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</si>
  <si>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</si>
  <si>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</si>
  <si>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</si>
  <si>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</si>
  <si>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</si>
  <si>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</si>
  <si>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</si>
  <si>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</si>
  <si>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</si>
  <si>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</si>
  <si>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</si>
  <si>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</si>
  <si>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</si>
  <si>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</si>
  <si>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</si>
  <si>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</si>
  <si>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</si>
  <si>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</si>
  <si>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</si>
  <si>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</si>
  <si>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</si>
  <si>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</si>
  <si>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</si>
  <si>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</si>
  <si>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</si>
  <si>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</si>
  <si>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</si>
  <si>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</si>
  <si>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</si>
  <si>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</si>
  <si>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</si>
  <si>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</si>
  <si>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</si>
  <si>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</si>
  <si>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</si>
  <si>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</si>
  <si>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</si>
  <si>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</si>
  <si>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</si>
  <si>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</si>
  <si>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</si>
  <si>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</si>
  <si>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</si>
  <si>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</si>
  <si>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</si>
  <si>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</si>
  <si>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</si>
  <si>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</si>
  <si>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</si>
  <si>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</si>
  <si>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</si>
  <si>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</si>
  <si>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</si>
  <si>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</si>
  <si>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</si>
  <si>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</si>
  <si>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</si>
  <si>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</si>
  <si>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</si>
  <si>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</si>
  <si>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</si>
  <si>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</si>
  <si>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</si>
  <si>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</si>
  <si>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</si>
  <si>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</si>
  <si>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</si>
  <si>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</si>
  <si>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</si>
  <si>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</si>
  <si>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</si>
  <si>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</si>
  <si>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</si>
  <si>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</si>
  <si>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</si>
  <si>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</si>
  <si>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</si>
  <si>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</si>
  <si>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</si>
  <si>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</si>
  <si>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</si>
  <si>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</si>
  <si>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</si>
  <si>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</si>
  <si>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</si>
  <si>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</si>
  <si>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</si>
  <si>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</si>
  <si>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</si>
  <si>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</si>
  <si>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</si>
  <si>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</si>
  <si>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</si>
  <si>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</si>
  <si>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</si>
  <si>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</si>
  <si>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</si>
  <si>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</si>
  <si>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</si>
  <si>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</si>
  <si>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</si>
  <si>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</si>
  <si>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</si>
  <si>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</si>
  <si>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</si>
  <si>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</si>
  <si>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</si>
  <si>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</si>
  <si>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</si>
  <si>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</si>
  <si>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</si>
  <si>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</si>
  <si>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</si>
  <si>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</si>
  <si>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</si>
  <si>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</si>
  <si>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</si>
  <si>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</si>
  <si>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</si>
  <si>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</si>
  <si>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</si>
  <si>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</si>
  <si>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</si>
  <si>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</si>
  <si>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</si>
  <si>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</si>
  <si>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</si>
  <si>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</si>
  <si>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</si>
  <si>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</si>
  <si>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</si>
  <si>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</si>
  <si>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</si>
  <si>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</si>
  <si>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</si>
  <si>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</si>
  <si>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</si>
  <si>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</si>
  <si>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</si>
  <si>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</si>
  <si>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</si>
  <si>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</si>
  <si>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</si>
  <si>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</si>
  <si>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</si>
  <si>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</si>
  <si>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</si>
  <si>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</si>
  <si>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</si>
  <si>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</si>
  <si>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</si>
  <si>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</si>
  <si>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</si>
  <si>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</si>
  <si>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</si>
  <si>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</si>
  <si>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</si>
  <si>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</si>
  <si>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</si>
  <si>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</si>
  <si>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</si>
  <si>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</si>
  <si>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</si>
  <si>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</si>
  <si>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</si>
  <si>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</si>
  <si>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</si>
  <si>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</si>
  <si>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</si>
  <si>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</si>
  <si>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</si>
  <si>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</si>
  <si>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</si>
  <si>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</si>
  <si>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</si>
  <si>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</si>
  <si>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</si>
  <si>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</si>
  <si>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</si>
  <si>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</si>
  <si>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</si>
  <si>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</si>
  <si>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</si>
  <si>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</si>
  <si>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</si>
  <si>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</si>
  <si>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</si>
  <si>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</si>
  <si>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</si>
  <si>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</si>
  <si>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</si>
  <si>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</si>
  <si>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</si>
  <si>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</si>
  <si>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</si>
  <si>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</si>
  <si>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</si>
  <si>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</si>
  <si>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</si>
  <si>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</si>
  <si>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</si>
  <si>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</si>
  <si>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</si>
  <si>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</si>
  <si>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</si>
  <si>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</si>
  <si>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</si>
  <si>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</si>
  <si>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</si>
  <si>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</si>
  <si>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</si>
  <si>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</si>
  <si>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</si>
  <si>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</si>
  <si>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</si>
  <si>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</si>
  <si>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</si>
  <si>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</si>
  <si>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</si>
  <si>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</si>
  <si>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</si>
  <si>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</si>
  <si>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</si>
  <si>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</si>
  <si>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</si>
  <si>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</si>
  <si>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</si>
  <si>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</si>
  <si>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</si>
  <si>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</si>
  <si>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</si>
  <si>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</si>
  <si>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</si>
  <si>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</si>
  <si>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</si>
  <si>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</si>
  <si>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</si>
  <si>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</si>
  <si>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</si>
  <si>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</si>
  <si>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</si>
  <si>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</si>
  <si>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</si>
  <si>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</si>
  <si>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</si>
  <si>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</si>
  <si>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</si>
  <si>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</si>
  <si>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</si>
  <si>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</si>
  <si>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</si>
  <si>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</si>
  <si>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</si>
  <si>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</si>
  <si>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</si>
  <si>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</si>
  <si>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</si>
  <si>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</si>
  <si>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</si>
  <si>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</si>
  <si>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</si>
  <si>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</si>
  <si>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</si>
  <si>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</si>
  <si>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</si>
  <si>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</si>
  <si>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</si>
  <si>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</si>
  <si>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</si>
  <si>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</si>
  <si>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</si>
  <si>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</si>
  <si>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</si>
  <si>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</si>
  <si>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</si>
  <si>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</si>
  <si>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</si>
  <si>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</si>
  <si>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</si>
  <si>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</si>
  <si>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</si>
  <si>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</si>
  <si>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</si>
  <si>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</si>
  <si>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</si>
  <si>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</si>
  <si>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</si>
  <si>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</si>
  <si>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</si>
  <si>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</si>
  <si>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</si>
  <si>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</si>
  <si>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</si>
  <si>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</si>
  <si>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</si>
  <si>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</si>
  <si>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</si>
  <si>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</si>
  <si>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</si>
  <si>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</si>
  <si>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</si>
  <si>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</si>
  <si>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</si>
  <si>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</si>
  <si>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</si>
  <si>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</si>
  <si>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</si>
  <si>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</si>
  <si>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</si>
  <si>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</si>
  <si>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</si>
  <si>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</si>
  <si>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</si>
  <si>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</si>
  <si>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</si>
  <si>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</si>
  <si>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</si>
  <si>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</si>
  <si>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</si>
  <si>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</si>
  <si>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</si>
  <si>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</si>
  <si>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</si>
  <si>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</si>
  <si>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</si>
  <si>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</si>
  <si>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</si>
  <si>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</si>
  <si>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</si>
  <si>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</si>
  <si>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</si>
  <si>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</si>
  <si>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</si>
  <si>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</si>
  <si>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</si>
  <si>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</si>
  <si>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</si>
  <si>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</si>
  <si>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</si>
  <si>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</si>
  <si>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</si>
  <si>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</si>
  <si>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</si>
  <si>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</si>
  <si>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</si>
  <si>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</si>
  <si>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</si>
  <si>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</si>
  <si>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</si>
  <si>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</si>
  <si>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</si>
  <si>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</si>
  <si>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</si>
  <si>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</si>
  <si>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</si>
  <si>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</si>
  <si>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</si>
  <si>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</si>
  <si>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</si>
  <si>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</si>
  <si>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</si>
  <si>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</si>
  <si>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</si>
  <si>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</si>
  <si>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</si>
  <si>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</si>
  <si>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</si>
  <si>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</si>
  <si>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</si>
  <si>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</si>
  <si>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</si>
  <si>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</si>
  <si>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</si>
  <si>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</si>
  <si>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</si>
  <si>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</si>
  <si>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</si>
  <si>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</si>
  <si>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</si>
  <si>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</si>
  <si>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</si>
  <si>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</si>
  <si>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</si>
  <si>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</si>
  <si>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</si>
  <si>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</si>
  <si>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</si>
  <si>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</si>
  <si>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</si>
  <si>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</si>
  <si>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</si>
  <si>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</si>
  <si>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</si>
  <si>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</si>
  <si>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</si>
  <si>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</si>
  <si>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</si>
  <si>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</si>
  <si>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</si>
  <si>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</si>
  <si>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</si>
  <si>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</si>
  <si>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</si>
  <si>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</si>
  <si>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</si>
  <si>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</si>
  <si>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</si>
  <si>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</si>
  <si>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</si>
  <si>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</si>
  <si>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</si>
  <si>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</si>
  <si>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</si>
  <si>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</si>
  <si>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</si>
  <si>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</si>
  <si>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</si>
  <si>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</si>
  <si>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</si>
  <si>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</si>
  <si>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</si>
  <si>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</si>
  <si>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</si>
  <si>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</si>
  <si>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</si>
  <si>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</si>
  <si>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</si>
  <si>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</si>
  <si>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</si>
  <si>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</si>
  <si>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</si>
  <si>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</si>
  <si>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</si>
  <si>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</si>
  <si>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</si>
  <si>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</si>
  <si>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</si>
  <si>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</si>
  <si>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</si>
  <si>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</si>
  <si>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</si>
  <si>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</si>
  <si>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</si>
  <si>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</si>
  <si>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</si>
  <si>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</si>
  <si>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</si>
  <si>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</si>
  <si>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</si>
  <si>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</si>
  <si>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</si>
  <si>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</si>
  <si>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</si>
  <si>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</si>
  <si>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</si>
  <si>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</si>
  <si>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</si>
  <si>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</si>
  <si>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</si>
  <si>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</si>
  <si>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</si>
  <si>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</si>
  <si>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</si>
  <si>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</si>
  <si>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</si>
  <si>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</si>
  <si>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</si>
  <si>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</si>
  <si>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</si>
  <si>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</si>
  <si>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</si>
  <si>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</si>
  <si>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</si>
  <si>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</si>
  <si>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</si>
  <si>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</si>
  <si>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</si>
  <si>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</si>
  <si>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</si>
  <si>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</si>
  <si>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</si>
  <si>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</si>
  <si>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</si>
  <si>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</si>
  <si>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</si>
  <si>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</si>
  <si>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</si>
  <si>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</si>
  <si>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</si>
  <si>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</si>
  <si>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</si>
  <si>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</si>
  <si>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</si>
  <si>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</si>
  <si>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</si>
  <si>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</si>
  <si>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</si>
  <si>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</si>
  <si>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</si>
  <si>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</si>
  <si>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</si>
  <si>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</si>
  <si>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</si>
  <si>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</si>
  <si>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</si>
  <si>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</si>
  <si>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</si>
  <si>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</si>
  <si>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</si>
  <si>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</si>
  <si>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</si>
  <si>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</si>
  <si>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</si>
  <si>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</si>
  <si>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</si>
  <si>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</si>
  <si>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</si>
  <si>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</si>
  <si>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</si>
  <si>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</si>
  <si>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</si>
  <si>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</si>
  <si>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</si>
  <si>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</si>
  <si>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</si>
  <si>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</si>
  <si>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</si>
  <si>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</si>
  <si>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</si>
  <si>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</si>
  <si>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</si>
  <si>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</si>
  <si>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</si>
  <si>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</si>
  <si>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</si>
  <si>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</si>
  <si>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</si>
  <si>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</si>
  <si>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</si>
  <si>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</si>
  <si>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</si>
  <si>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</si>
  <si>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</si>
  <si>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</si>
  <si>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</si>
  <si>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</si>
  <si>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</si>
  <si>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</si>
  <si>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</si>
  <si>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</si>
  <si>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</si>
  <si>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</si>
  <si>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</si>
  <si>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</si>
  <si>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</si>
  <si>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</si>
  <si>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</si>
  <si>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</si>
  <si>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</si>
  <si>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</si>
  <si>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</si>
  <si>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</si>
  <si>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</si>
  <si>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</si>
  <si>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</si>
  <si>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</si>
  <si>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</si>
  <si>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</si>
  <si>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</si>
  <si>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</si>
  <si>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</si>
  <si>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</si>
  <si>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</si>
  <si>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</si>
  <si>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</si>
  <si>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</si>
  <si>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</si>
  <si>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</si>
  <si>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</si>
  <si>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</si>
  <si>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</si>
  <si>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</si>
  <si>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</si>
  <si>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</si>
  <si>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</si>
  <si>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</si>
  <si>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</si>
  <si>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</si>
  <si>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</si>
  <si>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</si>
  <si>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</si>
  <si>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</si>
  <si>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</si>
  <si>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</si>
  <si>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</si>
  <si>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</si>
  <si>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</si>
  <si>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</si>
  <si>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</si>
  <si>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</si>
  <si>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</si>
  <si>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</si>
  <si>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</si>
  <si>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</si>
  <si>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</si>
  <si>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</si>
  <si>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</si>
  <si>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</si>
  <si>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</si>
  <si>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</si>
  <si>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</si>
  <si>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</si>
  <si>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</si>
  <si>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</si>
  <si>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</si>
  <si>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</si>
  <si>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</si>
  <si>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</si>
  <si>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</si>
  <si>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</si>
  <si>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</si>
  <si>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</si>
  <si>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</si>
  <si>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</si>
  <si>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</si>
  <si>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</si>
  <si>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</si>
  <si>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</si>
  <si>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</si>
  <si>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</si>
  <si>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</si>
  <si>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</si>
  <si>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</si>
  <si>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</si>
  <si>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</si>
  <si>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</si>
  <si>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</si>
  <si>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</si>
  <si>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</si>
  <si>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</si>
  <si>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</si>
  <si>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</si>
  <si>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</si>
  <si>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</si>
  <si>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</si>
  <si>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</si>
  <si>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</si>
  <si>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</si>
  <si>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</si>
  <si>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</si>
  <si>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</si>
  <si>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</si>
  <si>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</si>
  <si>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</si>
  <si>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</si>
  <si>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</si>
  <si>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</si>
  <si>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</si>
  <si>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</si>
  <si>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</si>
  <si>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</si>
  <si>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</si>
  <si>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</si>
  <si>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</si>
  <si>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</si>
  <si>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</si>
  <si>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</si>
  <si>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</si>
  <si>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</si>
  <si>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</si>
  <si>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</si>
  <si>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</si>
  <si>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</si>
  <si>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</si>
  <si>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</si>
  <si>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</si>
  <si>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</si>
  <si>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</si>
  <si>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</si>
  <si>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</si>
  <si>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</si>
  <si>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</si>
  <si>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</si>
  <si>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</si>
  <si>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</si>
  <si>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</si>
  <si>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</si>
  <si>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</si>
  <si>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</si>
  <si>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</si>
  <si>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</si>
  <si>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</si>
  <si>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</si>
  <si>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</si>
  <si>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</si>
  <si>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</si>
  <si>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</si>
  <si>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</si>
  <si>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</si>
  <si>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</si>
  <si>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</si>
  <si>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</si>
  <si>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</si>
  <si>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</si>
  <si>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</si>
  <si>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</si>
  <si>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</si>
  <si>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</si>
  <si>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</si>
  <si>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</si>
  <si>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</si>
  <si>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</si>
  <si>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</si>
  <si>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</si>
  <si>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</si>
  <si>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</si>
  <si>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</si>
  <si>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</si>
  <si>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</si>
  <si>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</si>
  <si>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</si>
  <si>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</si>
  <si>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</si>
  <si>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</si>
  <si>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</si>
  <si>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</si>
  <si>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</si>
  <si>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</si>
  <si>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</si>
  <si>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</si>
  <si>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</si>
  <si>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</si>
  <si>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</si>
  <si>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</si>
  <si>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</si>
  <si>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</si>
  <si>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</si>
  <si>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</si>
  <si>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</si>
  <si>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</si>
  <si>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</si>
  <si>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</si>
  <si>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</si>
  <si>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</si>
  <si>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</si>
  <si>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</si>
  <si>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</si>
  <si>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</si>
  <si>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</si>
  <si>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</si>
  <si>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</si>
  <si>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</si>
  <si>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</si>
  <si>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</si>
  <si>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</si>
  <si>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</si>
  <si>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</si>
  <si>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</si>
  <si>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</si>
  <si>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</si>
  <si>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</si>
  <si>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</si>
  <si>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</si>
  <si>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</si>
  <si>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</si>
  <si>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</si>
  <si>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</si>
  <si>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</si>
  <si>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</si>
  <si>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</si>
  <si>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</si>
  <si>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</si>
  <si>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</si>
  <si>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</si>
  <si>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</si>
  <si>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</si>
  <si>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</si>
  <si>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</si>
  <si>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</si>
  <si>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</si>
  <si>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</si>
  <si>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</si>
  <si>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</si>
  <si>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</si>
  <si>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</si>
  <si>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</si>
  <si>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</si>
  <si>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</si>
  <si>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</si>
  <si>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</si>
  <si>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</si>
  <si>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</si>
  <si>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</si>
  <si>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</si>
  <si>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</si>
  <si>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</si>
  <si>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</si>
  <si>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</si>
  <si>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</si>
  <si>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</si>
  <si>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</si>
  <si>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</si>
  <si>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</si>
  <si>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</si>
  <si>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</si>
  <si>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</si>
  <si>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</si>
  <si>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</si>
  <si>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</si>
  <si>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</si>
  <si>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</si>
  <si>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</si>
  <si>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</si>
  <si>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</si>
  <si>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</si>
  <si>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</si>
  <si>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</si>
  <si>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</si>
  <si>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</si>
  <si>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</si>
  <si>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</si>
  <si>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</si>
  <si>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</si>
  <si>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</si>
  <si>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</si>
  <si>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</si>
  <si>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</si>
  <si>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</si>
  <si>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</si>
  <si>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</si>
  <si>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</si>
  <si>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</si>
  <si>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</si>
  <si>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</si>
  <si>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</si>
  <si>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</si>
  <si>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</si>
  <si>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</si>
  <si>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</si>
  <si>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</si>
  <si>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</si>
  <si>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</si>
  <si>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</si>
  <si>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</si>
  <si>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</si>
  <si>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</si>
  <si>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</si>
  <si>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</si>
  <si>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</si>
  <si>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</si>
  <si>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</si>
  <si>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</si>
  <si>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</si>
  <si>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</si>
  <si>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</si>
  <si>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</si>
  <si>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</si>
  <si>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</si>
  <si>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</si>
  <si>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</si>
  <si>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</si>
  <si>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</si>
  <si>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</si>
  <si>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</si>
  <si>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</si>
  <si>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</si>
  <si>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</si>
  <si>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</si>
  <si>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</si>
  <si>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</si>
  <si>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</si>
  <si>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</si>
  <si>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</si>
  <si>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</si>
  <si>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</si>
  <si>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</si>
  <si>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</si>
  <si>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</si>
  <si>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</si>
  <si>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</si>
  <si>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</si>
  <si>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</si>
  <si>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</si>
  <si>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</si>
  <si>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</si>
  <si>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</si>
  <si>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</si>
  <si>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</si>
  <si>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</si>
  <si>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</si>
  <si>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</si>
  <si>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</si>
  <si>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</si>
  <si>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</si>
  <si>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</si>
  <si>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</si>
  <si>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</si>
  <si>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</si>
  <si>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</si>
  <si>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</si>
  <si>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</si>
  <si>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</si>
  <si>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</si>
  <si>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</si>
  <si>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</si>
  <si>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</si>
  <si>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</si>
  <si>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</si>
  <si>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</si>
  <si>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</si>
  <si>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</si>
  <si>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</si>
  <si>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</si>
  <si>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</si>
  <si>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</si>
  <si>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</si>
  <si>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</si>
  <si>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</si>
  <si>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</si>
  <si>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</si>
  <si>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</si>
  <si>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</si>
  <si>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</si>
  <si>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</si>
  <si>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</si>
  <si>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</si>
  <si>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</si>
  <si>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</si>
  <si>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</si>
  <si>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</si>
  <si>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</si>
  <si>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</si>
  <si>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</si>
  <si>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</si>
  <si>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</si>
  <si>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</si>
  <si>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</si>
  <si>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</si>
  <si>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</si>
  <si>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</si>
  <si>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</si>
  <si>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</si>
  <si>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</si>
  <si>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</si>
  <si>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</si>
  <si>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</si>
  <si>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</si>
  <si>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</si>
  <si>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</si>
  <si>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</si>
  <si>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</si>
  <si>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</si>
  <si>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</si>
  <si>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</si>
  <si>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</si>
  <si>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</si>
  <si>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</si>
  <si>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</si>
  <si>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</si>
  <si>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</si>
  <si>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</si>
  <si>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</si>
  <si>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</si>
  <si>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</si>
  <si>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</si>
  <si>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</si>
  <si>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</si>
  <si>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</si>
  <si>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</si>
  <si>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</si>
  <si>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</si>
  <si>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</si>
  <si>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</si>
  <si>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</si>
  <si>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</si>
  <si>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</si>
  <si>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</si>
  <si>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</si>
  <si>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</si>
  <si>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</si>
  <si>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</si>
  <si>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</si>
  <si>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</si>
  <si>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</si>
  <si>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</si>
  <si>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</si>
  <si>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</si>
  <si>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</si>
  <si>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</si>
  <si>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</si>
  <si>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</si>
  <si>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</si>
  <si>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</si>
  <si>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</si>
  <si>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</si>
  <si>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</si>
  <si>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</si>
  <si>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</si>
  <si>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</si>
  <si>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</si>
  <si>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</si>
  <si>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</si>
  <si>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</si>
  <si>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</si>
  <si>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</si>
  <si>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</si>
  <si>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</si>
  <si>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</si>
  <si>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</si>
  <si>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</si>
  <si>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</si>
  <si>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</si>
  <si>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</si>
  <si>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</si>
  <si>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</si>
  <si>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</si>
  <si>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</si>
  <si>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</si>
  <si>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</si>
  <si>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</si>
  <si>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</si>
  <si>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</si>
  <si>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</si>
  <si>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</si>
  <si>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</si>
  <si>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</si>
  <si>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</si>
  <si>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</si>
  <si>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</si>
  <si>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</si>
  <si>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</si>
  <si>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</si>
  <si>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</si>
  <si>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</si>
  <si>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</si>
  <si>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</si>
  <si>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</si>
  <si>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</si>
  <si>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</si>
  <si>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</si>
  <si>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</si>
  <si>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</si>
  <si>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</si>
  <si>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</si>
  <si>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</si>
  <si>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</si>
  <si>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</si>
  <si>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</si>
  <si>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</si>
  <si>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</si>
  <si>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</si>
  <si>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</si>
  <si>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</si>
  <si>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</si>
  <si>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</si>
  <si>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</si>
  <si>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</si>
  <si>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</si>
  <si>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</si>
  <si>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</si>
  <si>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</si>
  <si>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</si>
  <si>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</si>
  <si>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</si>
  <si>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</si>
  <si>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</si>
  <si>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</si>
  <si>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</si>
  <si>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</si>
  <si>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</si>
  <si>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</si>
  <si>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</si>
  <si>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</si>
  <si>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</si>
  <si>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</si>
  <si>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</si>
  <si>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</si>
  <si>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</si>
  <si>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</si>
  <si>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</si>
  <si>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</si>
  <si>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</si>
  <si>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</si>
  <si>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</si>
  <si>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</si>
  <si>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</si>
  <si>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</si>
  <si>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</si>
  <si>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</si>
  <si>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</si>
  <si>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</si>
  <si>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</si>
  <si>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</si>
  <si>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</si>
  <si>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</si>
  <si>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</si>
  <si>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</si>
  <si>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</si>
  <si>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</si>
  <si>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</si>
  <si>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</si>
  <si>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</si>
  <si>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</si>
  <si>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</si>
  <si>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</si>
  <si>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</si>
  <si>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</si>
  <si>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</si>
  <si>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</si>
  <si>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</si>
  <si>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</si>
  <si>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</si>
  <si>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</si>
  <si>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</si>
  <si>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</si>
  <si>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</si>
  <si>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</si>
  <si>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</si>
  <si>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</si>
  <si>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</si>
  <si>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</si>
  <si>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</si>
  <si>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</si>
  <si>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</si>
  <si>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</si>
  <si>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</si>
  <si>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</si>
  <si>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</si>
  <si>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</si>
  <si>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</si>
  <si>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</si>
  <si>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</si>
  <si>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</si>
  <si>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</si>
  <si>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</si>
  <si>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</si>
  <si>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</si>
  <si>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</si>
  <si>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</si>
  <si>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</si>
  <si>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</si>
  <si>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</si>
  <si>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</si>
  <si>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</si>
  <si>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</si>
  <si>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</si>
  <si>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</si>
  <si>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</si>
  <si>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</si>
  <si>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</si>
  <si>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</si>
  <si>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</si>
  <si>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</si>
  <si>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</si>
  <si>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</si>
  <si>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</si>
  <si>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</si>
  <si>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</si>
  <si>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</si>
  <si>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</si>
  <si>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</si>
  <si>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</si>
  <si>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</si>
  <si>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</si>
  <si>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</si>
  <si>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</si>
  <si>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</si>
  <si>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</si>
  <si>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</si>
  <si>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</si>
  <si>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</si>
  <si>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</si>
  <si>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</si>
  <si>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</si>
  <si>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</si>
  <si>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</si>
  <si>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</si>
  <si>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</si>
  <si>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</si>
  <si>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</si>
  <si>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</si>
  <si>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</si>
  <si>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</si>
  <si>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</si>
  <si>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</si>
  <si>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</si>
  <si>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</si>
  <si>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</si>
  <si>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</si>
  <si>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</si>
  <si>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</si>
  <si>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</si>
  <si>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</si>
  <si>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</si>
  <si>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</si>
  <si>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</si>
  <si>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</si>
  <si>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</si>
  <si>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</si>
  <si>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</si>
  <si>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</si>
  <si>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</si>
  <si>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</si>
  <si>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</si>
  <si>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</si>
  <si>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</si>
  <si>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</si>
  <si>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</si>
  <si>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</si>
  <si>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</si>
  <si>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</si>
  <si>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</si>
  <si>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</si>
  <si>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</si>
  <si>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</si>
  <si>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</si>
  <si>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</si>
  <si>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</si>
  <si>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</si>
  <si>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</si>
  <si>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</si>
  <si>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</si>
  <si>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</si>
  <si>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</si>
  <si>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</si>
  <si>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</si>
  <si>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</si>
  <si>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</si>
  <si>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</si>
  <si>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</si>
  <si>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</si>
  <si>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</si>
  <si>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</si>
  <si>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</si>
  <si>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</si>
  <si>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</si>
  <si>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</si>
  <si>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</si>
  <si>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</si>
  <si>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</si>
  <si>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</si>
  <si>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</si>
  <si>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</si>
  <si>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</si>
  <si>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</si>
  <si>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</si>
  <si>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</si>
  <si>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</si>
  <si>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</si>
  <si>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</si>
  <si>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</si>
  <si>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</si>
  <si>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</si>
  <si>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</si>
  <si>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</si>
  <si>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</si>
  <si>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</si>
  <si>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</si>
  <si>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</si>
  <si>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</si>
  <si>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</si>
  <si>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</si>
  <si>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</si>
  <si>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</si>
  <si>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</si>
  <si>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</si>
  <si>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</si>
  <si>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</si>
  <si>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</si>
  <si>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</si>
  <si>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</si>
  <si>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</si>
  <si>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</si>
  <si>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</si>
  <si>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</si>
  <si>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</si>
  <si>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</si>
  <si>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</si>
  <si>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</si>
  <si>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</si>
  <si>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</si>
  <si>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</si>
  <si>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</si>
  <si>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</si>
  <si>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</si>
  <si>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</si>
  <si>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</si>
  <si>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</si>
  <si>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</si>
  <si>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</si>
  <si>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</si>
  <si>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</si>
  <si>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</si>
  <si>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</si>
  <si>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</si>
  <si>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</si>
  <si>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</si>
  <si>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</si>
  <si>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</si>
  <si>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</si>
  <si>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</si>
  <si>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</si>
  <si>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</si>
  <si>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</si>
  <si>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</si>
  <si>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</si>
  <si>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</si>
  <si>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</si>
  <si>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</si>
  <si>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</si>
  <si>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</si>
  <si>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</si>
  <si>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</si>
  <si>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</si>
  <si>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</si>
  <si>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</si>
  <si>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</si>
  <si>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</si>
  <si>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</si>
  <si>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</si>
  <si>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</si>
  <si>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</si>
  <si>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</si>
  <si>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</si>
  <si>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</si>
  <si>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</si>
  <si>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</si>
  <si>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</si>
  <si>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</si>
  <si>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</si>
  <si>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</si>
  <si>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</si>
  <si>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</si>
  <si>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</si>
  <si>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</si>
  <si>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</si>
  <si>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</si>
  <si>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</si>
  <si>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</si>
  <si>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</si>
  <si>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</si>
  <si>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</si>
  <si>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</si>
  <si>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</si>
  <si>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</si>
  <si>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</si>
  <si>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</si>
  <si>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</si>
  <si>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</si>
  <si>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</si>
  <si>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</si>
  <si>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</si>
  <si>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</si>
  <si>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</si>
  <si>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</si>
  <si>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</si>
  <si>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</si>
  <si>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</si>
  <si>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</si>
  <si>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</si>
  <si>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</si>
  <si>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</si>
  <si>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</si>
  <si>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</si>
  <si>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</si>
  <si>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</si>
  <si>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</si>
  <si>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</si>
  <si>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</si>
  <si>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</si>
  <si>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</si>
  <si>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</si>
  <si>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</si>
  <si>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</si>
  <si>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</si>
  <si>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</si>
  <si>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</si>
  <si>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</si>
  <si>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</si>
  <si>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</si>
  <si>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</si>
  <si>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</si>
  <si>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</si>
  <si>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</si>
  <si>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</si>
  <si>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</si>
  <si>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</si>
  <si>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</si>
  <si>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</si>
  <si>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</si>
  <si>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</si>
  <si>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</si>
  <si>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</si>
  <si>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</si>
  <si>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</si>
  <si>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</si>
  <si>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</si>
  <si>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</si>
  <si>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</si>
  <si>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</si>
  <si>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</si>
  <si>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</si>
  <si>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</si>
  <si>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</si>
  <si>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</si>
  <si>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</si>
  <si>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</si>
  <si>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</si>
  <si>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</si>
  <si>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</si>
  <si>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</si>
  <si>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</si>
  <si>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</si>
  <si>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</si>
  <si>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</si>
  <si>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</si>
  <si>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</si>
  <si>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</si>
  <si>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</si>
  <si>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</si>
  <si>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</si>
  <si>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</si>
  <si>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</si>
  <si>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</si>
  <si>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</si>
  <si>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</si>
  <si>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</si>
  <si>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</si>
  <si>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</si>
  <si>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</si>
  <si>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</si>
  <si>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</si>
  <si>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</si>
  <si>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</si>
  <si>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</si>
  <si>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</si>
  <si>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</si>
  <si>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</si>
  <si>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</si>
  <si>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</si>
  <si>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</si>
  <si>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</si>
  <si>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</si>
  <si>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</si>
  <si>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</si>
  <si>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</si>
  <si>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</si>
  <si>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</si>
  <si>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</si>
  <si>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</si>
  <si>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</si>
  <si>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</si>
  <si>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</si>
  <si>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</si>
  <si>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</si>
  <si>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</si>
  <si>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</si>
  <si>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</si>
  <si>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</si>
  <si>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</si>
  <si>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</si>
  <si>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</si>
  <si>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</si>
  <si>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</si>
  <si>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</si>
  <si>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</si>
  <si>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</si>
  <si>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</si>
  <si>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</si>
  <si>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</si>
  <si>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</si>
  <si>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</si>
  <si>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</si>
  <si>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</si>
  <si>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</si>
  <si>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</si>
  <si>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</si>
  <si>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</si>
  <si>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</si>
  <si>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</si>
  <si>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</si>
  <si>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</si>
  <si>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</si>
  <si>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</si>
  <si>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</si>
  <si>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</si>
  <si>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</si>
  <si>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</si>
  <si>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</si>
  <si>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</si>
  <si>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</si>
  <si>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</si>
  <si>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</si>
  <si>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</si>
  <si>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</si>
  <si>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</si>
  <si>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</si>
  <si>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</si>
  <si>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</si>
  <si>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</si>
  <si>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</si>
  <si>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</si>
  <si>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</si>
  <si>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</si>
  <si>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</si>
  <si>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</si>
  <si>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</si>
  <si>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</si>
  <si>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</si>
  <si>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</si>
  <si>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</si>
  <si>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</si>
  <si>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</si>
  <si>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</si>
  <si>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</si>
  <si>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</si>
  <si>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</si>
  <si>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</si>
  <si>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</si>
  <si>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</si>
  <si>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</si>
  <si>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</si>
  <si>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</si>
  <si>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</si>
  <si>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</si>
  <si>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</si>
  <si>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</si>
  <si>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</si>
  <si>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</si>
  <si>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</si>
  <si>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</si>
  <si>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</si>
  <si>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</si>
  <si>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</si>
  <si>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</si>
  <si>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</si>
  <si>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</si>
  <si>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</si>
  <si>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</si>
  <si>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</si>
  <si>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</si>
  <si>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</si>
  <si>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</si>
  <si>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</si>
  <si>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</si>
  <si>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</si>
  <si>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</si>
  <si>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</si>
  <si>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</si>
  <si>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</si>
  <si>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</si>
  <si>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</si>
  <si>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</si>
  <si>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</si>
  <si>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</si>
  <si>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</si>
  <si>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</si>
  <si>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</si>
  <si>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</si>
  <si>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</si>
  <si>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</si>
  <si>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</si>
  <si>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</si>
  <si>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</si>
  <si>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</si>
  <si>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</si>
  <si>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</si>
  <si>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</si>
  <si>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</si>
  <si>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</si>
  <si>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</si>
  <si>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</si>
  <si>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</si>
  <si>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</si>
  <si>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</si>
  <si>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</si>
  <si>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</si>
  <si>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</si>
  <si>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</si>
  <si>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</si>
  <si>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</si>
  <si>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</si>
  <si>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</si>
  <si>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</si>
  <si>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</si>
  <si>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</si>
  <si>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</si>
  <si>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</si>
  <si>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</si>
  <si>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</si>
  <si>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</si>
  <si>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</si>
  <si>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</si>
  <si>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</si>
  <si>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</si>
  <si>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</si>
  <si>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</si>
  <si>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</si>
  <si>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</si>
  <si>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</si>
  <si>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</si>
  <si>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</si>
  <si>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</si>
  <si>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</si>
  <si>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</si>
  <si>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</si>
  <si>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</si>
  <si>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</si>
  <si>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</si>
  <si>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</si>
  <si>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</si>
  <si>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</si>
  <si>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</si>
  <si>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</si>
  <si>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</si>
  <si>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</si>
  <si>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</si>
  <si>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</si>
  <si>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</si>
  <si>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</si>
  <si>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</si>
  <si>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</si>
  <si>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</si>
  <si>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</si>
  <si>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</si>
  <si>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</si>
  <si>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</si>
  <si>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</si>
  <si>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</si>
  <si>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</si>
  <si>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</si>
  <si>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</si>
  <si>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</si>
  <si>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</si>
  <si>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</si>
  <si>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</si>
  <si>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</si>
  <si>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</si>
  <si>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</si>
  <si>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</si>
  <si>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</si>
  <si>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</si>
  <si>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</si>
  <si>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</si>
  <si>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</si>
  <si>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</si>
  <si>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</si>
  <si>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</si>
  <si>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</si>
  <si>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</si>
  <si>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</si>
  <si>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</si>
  <si>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</si>
  <si>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</si>
  <si>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</si>
  <si>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</si>
  <si>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</si>
  <si>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</si>
  <si>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</si>
  <si>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</si>
  <si>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</si>
  <si>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</si>
  <si>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</si>
  <si>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</si>
  <si>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</si>
  <si>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</si>
  <si>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</si>
  <si>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</si>
  <si>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</si>
  <si>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</si>
  <si>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</si>
  <si>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</si>
  <si>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</si>
  <si>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</si>
  <si>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</si>
  <si>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</si>
  <si>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</si>
  <si>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</si>
  <si>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</si>
  <si>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</si>
  <si>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</si>
  <si>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</si>
  <si>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</si>
  <si>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</si>
  <si>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</si>
  <si>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</si>
  <si>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</si>
  <si>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</si>
  <si>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</si>
  <si>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</si>
  <si>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</si>
  <si>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</si>
  <si>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</si>
  <si>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</si>
  <si>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</si>
  <si>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</si>
  <si>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</si>
  <si>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</si>
  <si>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</si>
  <si>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</si>
  <si>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</si>
  <si>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</si>
  <si>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</si>
  <si>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</si>
  <si>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</si>
  <si>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</si>
  <si>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</si>
  <si>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</si>
  <si>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</si>
  <si>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</si>
  <si>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</si>
  <si>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</si>
  <si>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</si>
  <si>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</si>
  <si>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</si>
  <si>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</si>
  <si>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</si>
  <si>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</si>
  <si>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</si>
  <si>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</si>
  <si>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</si>
  <si>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</si>
  <si>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</si>
  <si>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</si>
  <si>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</si>
  <si>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</si>
  <si>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</si>
  <si>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</si>
  <si>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</si>
  <si>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</si>
  <si>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</si>
  <si>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</si>
  <si>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</si>
  <si>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</si>
  <si>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</si>
  <si>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</si>
  <si>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</si>
  <si>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</si>
  <si>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</si>
  <si>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</si>
  <si>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</si>
  <si>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</si>
  <si>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</si>
  <si>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</si>
  <si>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</si>
  <si>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</si>
  <si>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</si>
  <si>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</si>
  <si>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</si>
  <si>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</si>
  <si>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</si>
  <si>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</si>
  <si>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</si>
  <si>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</si>
  <si>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</si>
  <si>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</si>
  <si>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</si>
  <si>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</si>
  <si>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</si>
  <si>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</si>
  <si>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</si>
  <si>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</si>
  <si>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</si>
  <si>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</si>
  <si>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</si>
  <si>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</si>
  <si>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</si>
  <si>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</si>
  <si>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</si>
  <si>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</si>
  <si>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</si>
  <si>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</si>
  <si>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</si>
  <si>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</si>
  <si>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</si>
  <si>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</si>
  <si>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</si>
  <si>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</si>
  <si>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</si>
  <si>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</si>
  <si>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</si>
  <si>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</si>
  <si>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</si>
  <si>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</si>
  <si>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</si>
  <si>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</si>
  <si>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</si>
  <si>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</si>
  <si>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</si>
  <si>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</si>
  <si>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</si>
  <si>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</si>
  <si>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</si>
  <si>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</si>
  <si>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</si>
  <si>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</si>
  <si>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</si>
  <si>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</si>
  <si>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</si>
  <si>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</si>
  <si>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</si>
  <si>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</si>
  <si>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</si>
  <si>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</si>
  <si>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</si>
  <si>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</si>
  <si>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</si>
  <si>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</si>
  <si>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</si>
  <si>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</si>
  <si>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</si>
  <si>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</si>
  <si>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</si>
  <si>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</si>
  <si>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</si>
  <si>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</si>
  <si>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</si>
  <si>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</si>
  <si>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</si>
  <si>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</si>
  <si>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</si>
  <si>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</si>
  <si>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</si>
  <si>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</si>
  <si>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</si>
  <si>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</si>
  <si>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</si>
  <si>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</si>
  <si>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</si>
  <si>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</si>
  <si>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</si>
  <si>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</si>
  <si>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</si>
  <si>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</si>
  <si>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</si>
  <si>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</si>
  <si>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</si>
  <si>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</si>
  <si>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</si>
  <si>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</si>
  <si>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</si>
  <si>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</si>
  <si>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</si>
  <si>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</si>
  <si>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</si>
  <si>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</si>
  <si>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</si>
  <si>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</si>
  <si>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</si>
  <si>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</si>
  <si>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</si>
  <si>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</si>
  <si>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</si>
  <si>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</si>
  <si>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</si>
  <si>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</si>
  <si>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</si>
  <si>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</si>
  <si>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</si>
  <si>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</si>
  <si>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</si>
  <si>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</si>
  <si>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</si>
  <si>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</si>
  <si>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</si>
  <si>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</si>
  <si>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</si>
  <si>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</si>
  <si>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</si>
  <si>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</si>
  <si>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</si>
  <si>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</si>
  <si>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</si>
  <si>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</si>
  <si>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</si>
  <si>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</si>
  <si>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</si>
  <si>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</si>
  <si>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</si>
  <si>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</si>
  <si>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</si>
  <si>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</si>
  <si>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</si>
  <si>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</si>
  <si>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</si>
  <si>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</si>
  <si>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</si>
  <si>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</si>
  <si>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</si>
  <si>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</si>
  <si>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</si>
  <si>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</si>
  <si>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</si>
  <si>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</si>
  <si>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</si>
  <si>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</si>
  <si>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</si>
  <si>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</si>
  <si>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</si>
  <si>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</si>
  <si>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</si>
  <si>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</si>
  <si>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</si>
  <si>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</si>
  <si>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</si>
  <si>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</si>
  <si>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</si>
  <si>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</si>
  <si>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</si>
  <si>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</si>
  <si>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</si>
  <si>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</si>
  <si>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</si>
  <si>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</si>
  <si>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</si>
  <si>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</si>
  <si>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</si>
  <si>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</si>
  <si>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</si>
  <si>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</si>
  <si>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</si>
  <si>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</si>
  <si>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</si>
  <si>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</si>
  <si>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</si>
  <si>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</si>
  <si>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</si>
  <si>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</si>
  <si>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</si>
  <si>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</si>
  <si>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</si>
  <si>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</si>
  <si>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PCM-20251103-00000754</t>
  </si>
  <si>
    <t xml:space="preserve">Major </t>
  </si>
  <si>
    <t>EM team on the way ETA 30 Mins</t>
  </si>
  <si>
    <t>PCM-20251103-00000555</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</si>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</sst>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5" totalsRowShown="0" headerRowDxfId="64" dataDxfId="63" headerRowBorderDxfId="61" tableBorderDxfId="62">
  <autoFilter ref="A1:L10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301.55693946759129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7.5400115740194451E-2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45964.505365393517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45964.505365393517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45964.505365393517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45964.505365393517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45964.505365393517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45964.505365393517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45964.505365393517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45964.505365393517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45964.505365393517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45964.505365393517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45964.505365393517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45964.505365393517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45964.505365393517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45964.505365393517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45964.505365393517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45964.505365393517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45964.505365393517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45964.505365393517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45964.505365393517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45964.505365393517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45964.505365393517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45964.505365393517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45964.505365393517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45964.505365393517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45964.505365393517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45964.505365393517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45964.505365393517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45964.505365393517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45964.505365393517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45964.505365393517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45964.505365393517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45964.505365393517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45964.505365393517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45964.505365393517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45964.505365393517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45964.505365393517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45964.505365393517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45964.505365393517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45964.505365393517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45964.505365393517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45964.505365393517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45964.505365393517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45964.505365393517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45964.505365393517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45964.505365393517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45964.505365393517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45964.505365393517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45964.505365393517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45964.505365393517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45964.505365393517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45964.505365393517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45964.505365393517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45964.505365393517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45964.505365393517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45964.505365393517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45964.505365393517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45964.505365393517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45964.505365393517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45964.505365393517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45964.505365393517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45964.505365393517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45964.505365393517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45964.505365393517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45964.505365393517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45964.505365393517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45964.505365393517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45964.505365393517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45964.505365393517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45964.505365393517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45964.505365393517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45964.505365393517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45964.505365393517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45964.505365393517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45964.505365393517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45964.505365393517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45964.505365393517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45964.505365393517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45964.505365393517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45964.505365393517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45964.505365393517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45964.505365393517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45964.505365393517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45964.505365393517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45964.505365393517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45964.505365393517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45964.505365393517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45964.505365393517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45964.505365393517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45964.505365393517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45964.505365393517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45964.505365393517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45964.505365393517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45964.505365393517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45964.505365393517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45964.505365393517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45964.505365393517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45964.505365393517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45964.505365393517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45964.505365393517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45964.505365393517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45964.505365393517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45964.505365393517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45964.505365393517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45964.505365393517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45964.505365393517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45964.505365393517</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45964.505365393517</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C8B56FCC-474D-42DD-904D-63E416A5A652}"/>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139.50552743055596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5.7632820601866115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0.13434687499830034</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45964.505365393517</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2.9832986110704951E-2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45964.505365393517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45964.505365393517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45964.505365393517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45964.505365393517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45964.505365393517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45964.505365393517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45964.505365393517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45964.505365393517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45964.505365393517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45964.505365393517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45964.505365393517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45964.505365393517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45964.505365393517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45964.505365393517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45964.505365393517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45964.505365393517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45964.505365393517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45964.505365393517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45964.505365393517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45964.505365393517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45964.505365393517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45964.505365393517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45964.505365393517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45964.505365393517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45964.505365393517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45964.505365393517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45964.505365393517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45964.505365393517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45964.505365393517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45964.505365393517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45964.505365393517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45964.505365393517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45964.505365393517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45964.505365393517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45964.505365393517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45964.505365393517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45964.505365393517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45964.505365393517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45964.505365393517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45964.505365393517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45964.505365393517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45964.505365393517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45964.505365393517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45964.505365393517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45964.505365393517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45964.505365393517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45964.505365393517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45964.505365393517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45964.505365393517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45964.505365393517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45964.505365393517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45964.505365393517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45964.505365393517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45964.505365393517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45964.505365393517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45964.505365393517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45964.505365393517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45964.505365393517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45964.505365393517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45964.505365393517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45964.505365393517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45964.505365393517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45964.505365393517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45964.505365393517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45964.505365393517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45964.505365393517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45964.505365393517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45964.505365393517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45964.505365393517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45964.505365393517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45964.505365393517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45964.505365393517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45964.505365393517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45964.505365393517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45964.505365393517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45964.505365393517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45964.505365393517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45964.505365393517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45964.505365393517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45964.505365393517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45964.505365393517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45964.505365393517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45964.505365393517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45964.505365393517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45964.505365393517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45964.505365393517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45964.505365393517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45964.505365393517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45964.505365393517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45964.505365393517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45964.505365393517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45964.505365393517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45964.505365393517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45964.505365393517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45964.505365393517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45964.505365393517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45964.505365393517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45964.505365393517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45964.505365393517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45964.505365393517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45964.505365393517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45964.505365393517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45964.505365393517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45964.505365393517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45964.505365393517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45964.505365393517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45964.505365393517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45964.505365393517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45964.505365393517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45964.505365393517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45964.505365393517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45964.505365393517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45964.505365393517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45964.505365393517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45964.505365393517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45964.505365393517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45964.505365393517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45964.505365393517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45964.505365393517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45964.505365393517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45964.505365393517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45964.505365393517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45964.505365393517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45964.505365393517</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62" t="s">
        <v>18829</v>
      </c>
      <c r="E2" s="18" t="s">
        <v>39117</v>
      </c>
      <c r="F2" s="22">
        <v>45964.460925925923</v>
      </c>
      <c r="G2" s="21">
        <f t="shared" ref="G2:G36" ca="1" si="0">IFERROR(NOW()-F2,"-")</f>
        <v>4.4439467594202142E-2</v>
      </c>
      <c r="H2" s="22">
        <v>45964.456134259257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1</v>
      </c>
      <c r="D3" s="18" t="s">
        <v>19379</v>
      </c>
      <c r="E3" s="18" t="s">
        <v>39117</v>
      </c>
      <c r="F3" s="20">
        <v>45964.388067129628</v>
      </c>
      <c r="G3" s="21">
        <f t="shared" ca="1" si="0"/>
        <v>0.11729826388909714</v>
      </c>
      <c r="H3" s="22">
        <v>45964.464317129627</v>
      </c>
      <c r="I3" s="19" t="str">
        <f>IFERROR(VLOOKUP(D3,DB!A:F,6,0),"")</f>
        <v>SCECO</v>
      </c>
      <c r="J3" s="18" t="str">
        <f>IFERROR(VLOOKUP(D3,DB!A:G,7,0),"")</f>
        <v>Dead</v>
      </c>
      <c r="K3" s="46" t="s">
        <v>39120</v>
      </c>
      <c r="L3" s="23" t="str">
        <f>IFERROR(VLOOKUP(D3,DB!A:I,9,0),"")</f>
        <v>Latis</v>
      </c>
    </row>
    <row r="4" spans="1:13" ht="15" customHeight="1">
      <c r="A4" s="19" t="s">
        <v>39121</v>
      </c>
      <c r="B4" s="62" t="str">
        <f>IFERROR(VLOOKUP(D4,DB!A:K,11,0),"")</f>
        <v>R3</v>
      </c>
      <c r="C4" s="18">
        <v>3</v>
      </c>
      <c r="D4" s="62" t="s">
        <v>16714</v>
      </c>
      <c r="E4" s="18"/>
      <c r="F4" s="20"/>
      <c r="G4" s="21">
        <f t="shared" ca="1" si="0"/>
        <v>45964.505365393517</v>
      </c>
      <c r="H4" s="22">
        <v>45964.465532407405</v>
      </c>
      <c r="I4" s="19" t="str">
        <f>IFERROR(VLOOKUP(D4,DB!A:F,6,0),"")</f>
        <v>SCECO</v>
      </c>
      <c r="J4" s="18" t="str">
        <f>IFERROR(VLOOKUP(D4,DB!A:G,7,0),"")</f>
        <v>Dead</v>
      </c>
      <c r="K4" s="46" t="s">
        <v>39122</v>
      </c>
      <c r="L4" s="23" t="str">
        <f>IFERROR(VLOOKUP(D4,DB!A:I,9,0),"")</f>
        <v>Latis</v>
      </c>
    </row>
    <row r="5" spans="1:13" ht="15" customHeight="1">
      <c r="A5" s="19"/>
      <c r="B5" s="62" t="str">
        <f>IFERROR(VLOOKUP(D5,DB!A:K,11,0),"")</f>
        <v/>
      </c>
      <c r="C5" s="18"/>
      <c r="D5" s="18"/>
      <c r="E5" s="18"/>
      <c r="F5" s="20"/>
      <c r="G5" s="21">
        <f t="shared" ca="1" si="0"/>
        <v>45964.505365393517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45964.505365393517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45964.505365393517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45964.505365393517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45964.505365393517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45964.505365393517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45964.505365393517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45964.505365393517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45964.505365393517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45964.505365393517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45964.505365393517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45964.505365393517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45964.505365393517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45964.505365393517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45964.505365393517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45964.505365393517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45964.505365393517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45964.505365393517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45964.505365393517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45964.505365393517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45964.505365393517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45964.505365393517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45964.505365393517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45964.505365393517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45964.505365393517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45964.505365393517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45964.505365393517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45964.505365393517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45964.505365393517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45964.505365393517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45964.505365393517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45964.505365393517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ref="G37:G100" ca="1" si="1">IFERROR(NOW()-F37,"-")</f>
        <v>45964.505365393517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45964.505365393517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45964.505365393517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45964.505365393517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45964.505365393517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45964.505365393517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45964.505365393517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45964.505365393517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45964.505365393517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45964.505365393517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45964.505365393517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45964.505365393517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45964.505365393517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45964.505365393517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45964.505365393517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45964.505365393517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45964.505365393517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45964.505365393517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45964.505365393517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45964.505365393517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45964.505365393517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45964.505365393517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45964.505365393517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45964.505365393517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45964.505365393517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45964.505365393517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45964.505365393517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45964.505365393517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45964.505365393517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45964.505365393517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45964.505365393517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45964.505365393517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45964.505365393517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45964.505365393517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45964.505365393517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45964.505365393517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45964.505365393517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45964.505365393517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45964.505365393517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45964.505365393517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45964.505365393517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45964.505365393517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45964.505365393517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45964.505365393517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45964.505365393517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45964.505365393517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45964.505365393517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45964.505365393517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45964.505365393517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45964.505365393517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45964.505365393517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45964.505365393517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45964.505365393517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45964.505365393517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45964.505365393517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45964.505365393517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45964.505365393517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45964.505365393517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45964.505365393517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45964.505365393517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45964.505365393517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45964.505365393517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45964.505365393517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45964.505365393517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ref="G101:G164" ca="1" si="2">IFERROR(NOW()-F101,"-")</f>
        <v>45964.505365393517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45964.505365393517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45964.505365393517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45964.505365393517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45964.505365393517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45964.505365393517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45964.505365393517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45964.505365393517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45964.505365393517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45964.505365393517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45964.505365393517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45964.505365393517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45964.505365393517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45964.505365393517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45964.505365393517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45964.505365393517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45964.505365393517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45964.505365393517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45964.505365393517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45964.505365393517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45964.505365393517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45964.505365393517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45964.505365393517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45964.505365393517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45964.505365393517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45964.505365393517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45964.505365393517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45964.505365393517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45964.505365393517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45964.505365393517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45964.505365393517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45964.505365393517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45964.505365393517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45964.505365393517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45964.505365393517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45964.505365393517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45964.505365393517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45964.505365393517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45964.505365393517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45964.505365393517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45964.505365393517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45964.505365393517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45964.505365393517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45964.505365393517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45964.505365393517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45964.505365393517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45964.505365393517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45964.505365393517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45964.505365393517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45964.505365393517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45964.505365393517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45964.505365393517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45964.505365393517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45964.505365393517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45964.505365393517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45964.505365393517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45964.505365393517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45964.505365393517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45964.505365393517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45964.505365393517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45964.505365393517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45964.505365393517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45964.505365393517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45964.505365393517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ref="G165:G228" ca="1" si="3">IFERROR(NOW()-F165,"-")</f>
        <v>45964.505365393517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45964.505365393517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45964.505365393517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45964.505365393517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45964.505365393517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45964.505365393517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45964.505365393517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45964.505365393517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45964.505365393517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45964.505365393517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45964.505365393517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45964.505365393517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45964.505365393517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45964.505365393517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45964.505365393517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45964.505365393517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45964.505365393517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45964.505365393517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45964.505365393517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45964.505365393517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45964.505365393517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45964.505365393517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45964.505365393517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45964.505365393517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45964.505365393517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45964.505365393517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45964.505365393517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45964.505365393517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45964.505365393517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45964.505365393517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45964.505365393517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45964.505365393517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45964.505365393517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45964.505365393517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45964.505365393517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45964.505365393517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45964.505365393517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45964.505365393517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45964.505365393517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45964.505365393517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45964.505365393517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45964.505365393517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45964.505365393517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45964.505365393517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45964.505365393517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45964.505365393517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45964.505365393517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45964.505365393517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45964.505365393517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45964.505365393517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45964.505365393517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45964.505365393517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45964.505365393517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45964.505365393517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45964.505365393517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45964.505365393517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45964.505365393517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45964.505365393517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45964.505365393517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45964.505365393517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45964.505365393517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45964.505365393517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45964.505365393517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45964.505365393517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ref="G229:G292" ca="1" si="4">IFERROR(NOW()-F229,"-")</f>
        <v>45964.505365393517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45964.505365393517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45964.505365393517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45964.505365393517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45964.505365393517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45964.505365393517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45964.505365393517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45964.505365393517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45964.505365393517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45964.505365393517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45964.505365393517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45964.505365393517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45964.505365393517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45964.505365393517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45964.505365393517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45964.505365393517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45964.505365393517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45964.505365393517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45964.505365393517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45964.505365393517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45964.505365393517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45964.505365393517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45964.505365393517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45964.505365393517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45964.505365393517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45964.505365393517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45964.505365393517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45964.505365393517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45964.505365393517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45964.505365393517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45964.505365393517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45964.505365393517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45964.505365393517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45964.505365393517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45964.505365393517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45964.505365393517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45964.505365393517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45964.505365393517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45964.505365393517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45964.505365393517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45964.505365393517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45964.505365393517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45964.505365393517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45964.505365393517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45964.505365393517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45964.505365393517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45964.505365393517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45964.505365393517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45964.505365393517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45964.505365393517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45964.505365393517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45964.505365393517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45964.505365393517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45964.505365393517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45964.505365393517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45964.505365393517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45964.505365393517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45964.505365393517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45964.505365393517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45964.505365393517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45964.505365393517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45964.505365393517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45964.505365393517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45964.505365393517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ref="G293:G356" ca="1" si="5">IFERROR(NOW()-F293,"-")</f>
        <v>45964.505365393517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45964.505365393517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45964.505365393517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45964.505365393517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45964.505365393517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45964.505365393517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45964.505365393517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45964.505365393517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45964.505365393517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45964.505365393517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45964.505365393517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45964.505365393517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45964.505365393517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45964.505365393517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45964.505365393517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45964.505365393517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45964.505365393517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45964.505365393517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45964.505365393517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45964.505365393517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45964.505365393517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45964.505365393517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45964.505365393517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45964.505365393517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45964.505365393517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45964.505365393517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45964.505365393517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45964.505365393517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45964.505365393517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45964.505365393517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45964.505365393517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45964.505365393517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45964.505365393517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45964.505365393517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45964.505365393517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45964.505365393517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45964.505365393517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45964.505365393517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45964.505365393517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45964.505365393517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45964.505365393517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45964.505365393517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45964.505365393517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45964.505365393517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45964.505365393517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45964.505365393517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45964.505365393517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45964.505365393517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45964.505365393517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45964.505365393517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45964.505365393517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45964.505365393517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45964.505365393517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45964.505365393517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45964.505365393517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45964.505365393517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45964.505365393517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45964.505365393517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45964.505365393517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45964.505365393517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45964.505365393517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45964.505365393517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45964.505365393517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45964.505365393517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ref="G357:G420" ca="1" si="6">IFERROR(NOW()-F357,"-")</f>
        <v>45964.505365393517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45964.505365393517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45964.505365393517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45964.505365393517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45964.505365393517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45964.505365393517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45964.505365393517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45964.505365393517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45964.505365393517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45964.505365393517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45964.505365393517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45964.505365393517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45964.505365393517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45964.505365393517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45964.505365393517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45964.505365393517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45964.505365393517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45964.505365393517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45964.505365393517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45964.505365393517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45964.505365393517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45964.505365393517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45964.505365393517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45964.505365393517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45964.505365393517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45964.505365393517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45964.505365393517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45964.505365393517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45964.505365393517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45964.505365393517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45964.505365393517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45964.505365393517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45964.505365393517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45964.505365393517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45964.505365393517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45964.505365393517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45964.505365393517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45964.505365393517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45964.505365393517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45964.505365393517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45964.505365393517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45964.505365393517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45964.505365393517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45964.505365393517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45964.505365393517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45964.505365393517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45964.505365393517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45964.505365393517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45964.505365393517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45964.505365393517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45964.505365393517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45964.505365393517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45964.505365393517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45964.505365393517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45964.505365393517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45964.505365393517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45964.505365393517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45964.505365393517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45964.505365393517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45964.505365393517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45964.505365393517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45964.505365393517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45964.505365393517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45964.505365393517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ref="G421:G484" ca="1" si="7">IFERROR(NOW()-F421,"-")</f>
        <v>45964.505365393517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45964.505365393517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45964.505365393517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45964.505365393517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45964.505365393517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45964.505365393517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45964.505365393517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45964.505365393517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45964.505365393517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45964.505365393517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45964.505365393517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45964.505365393517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45964.505365393517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45964.505365393517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45964.505365393517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45964.505365393517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45964.505365393517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45964.505365393517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45964.505365393517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45964.505365393517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45964.505365393517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45964.505365393517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45964.505365393517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45964.505365393517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45964.505365393517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45964.505365393517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45964.505365393517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45964.505365393517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45964.505365393517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45964.505365393517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45964.505365393517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45964.505365393517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45964.505365393517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45964.505365393517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45964.505365393517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45964.505365393517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45964.505365393517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45964.505365393517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45964.505365393517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45964.505365393517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45964.505365393517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45964.505365393517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45964.505365393517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45964.505365393517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45964.505365393517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45964.505365393517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45964.505365393517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45964.505365393517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45964.505365393517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45964.505365393517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45964.505365393517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45964.505365393517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45964.505365393517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45964.505365393517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45964.505365393517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45964.505365393517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45964.505365393517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45964.505365393517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45964.505365393517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45964.505365393517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45964.505365393517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45964.505365393517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45964.505365393517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45964.505365393517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ref="G485:G548" ca="1" si="8">IFERROR(NOW()-F485,"-")</f>
        <v>45964.505365393517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45964.505365393517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45964.505365393517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45964.505365393517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45964.505365393517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45964.505365393517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45964.505365393517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45964.505365393517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45964.505365393517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45964.505365393517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45964.505365393517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45964.505365393517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45964.505365393517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45964.505365393517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45964.505365393517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45964.505365393517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45964.505365393517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45964.505365393517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45964.505365393517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45964.505365393517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45964.505365393517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45964.505365393517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45964.505365393517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45964.505365393517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45964.505365393517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45964.505365393517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45964.505365393517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45964.505365393517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45964.505365393517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45964.505365393517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45964.505365393517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45964.505365393517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45964.505365393517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45964.505365393517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45964.505365393517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45964.505365393517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45964.505365393517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45964.505365393517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45964.505365393517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45964.505365393517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45964.505365393517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45964.505365393517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45964.505365393517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45964.505365393517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45964.505365393517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45964.505365393517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45964.505365393517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45964.505365393517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45964.505365393517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45964.505365393517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45964.505365393517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45964.505365393517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45964.505365393517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45964.505365393517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45964.505365393517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45964.505365393517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45964.505365393517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45964.505365393517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45964.505365393517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45964.505365393517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45964.505365393517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45964.505365393517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45964.505365393517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45964.505365393517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ref="G549:G612" ca="1" si="9">IFERROR(NOW()-F549,"-")</f>
        <v>45964.505365393517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45964.505365393517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45964.505365393517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45964.505365393517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45964.505365393517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45964.505365393517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45964.505365393517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45964.505365393517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45964.505365393517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45964.505365393517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45964.505365393517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45964.505365393517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45964.505365393517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45964.505365393517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45964.505365393517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45964.505365393517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45964.505365393517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45964.505365393517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45964.505365393517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45964.505365393517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45964.505365393517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45964.505365393517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45964.505365393517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45964.505365393517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45964.505365393517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45964.505365393517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45964.505365393517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45964.505365393517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45964.505365393517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45964.505365393517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45964.505365393517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45964.505365393517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45964.505365393517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45964.505365393517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45964.505365393517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45964.505365393517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45964.505365393517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45964.505365393517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45964.505365393517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45964.505365393517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45964.505365393517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45964.505365393517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45964.505365393517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45964.505365393517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45964.505365393517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45964.505365393517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45964.505365393517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45964.505365393517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45964.505365393517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45964.505365393517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45964.505365393517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45964.505365393517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45964.505365393517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45964.505365393517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45964.505365393517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45964.505365393517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45964.505365393517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45964.505365393517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45964.505365393517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45964.505365393517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45964.505365393517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45964.505365393517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45964.505365393517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45964.505365393517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ref="G613:G676" ca="1" si="10">IFERROR(NOW()-F613,"-")</f>
        <v>45964.505365393517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45964.505365393517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45964.505365393517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45964.505365393517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45964.505365393517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45964.505365393517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45964.505365393517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45964.505365393517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45964.505365393517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45964.505365393517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45964.505365393517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45964.505365393517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45964.505365393517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45964.505365393517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45964.505365393517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45964.505365393517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45964.505365393517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45964.505365393517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45964.505365393517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45964.505365393517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45964.505365393517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45964.505365393517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45964.505365393517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45964.505365393517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45964.505365393517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45964.505365393517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45964.505365393517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45964.505365393517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45964.505365393517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45964.505365393517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45964.505365393517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45964.505365393517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45964.505365393517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45964.505365393517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45964.505365393517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45964.505365393517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45964.505365393517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45964.505365393517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45964.505365393517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45964.505365393517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45964.505365393517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45964.505365393517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45964.505365393517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45964.505365393517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45964.505365393517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45964.505365393517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45964.505365393517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45964.505365393517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45964.505365393517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45964.505365393517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45964.505365393517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45964.505365393517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45964.505365393517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45964.505365393517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45964.505365393517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45964.505365393517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45964.505365393517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45964.505365393517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45964.505365393517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45964.505365393517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45964.505365393517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45964.505365393517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45964.505365393517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45964.505365393517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ref="G677:G740" ca="1" si="11">IFERROR(NOW()-F677,"-")</f>
        <v>45964.505365393517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45964.505365393517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45964.505365393517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45964.505365393517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45964.505365393517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45964.505365393517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45964.505365393517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45964.505365393517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45964.505365393517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45964.505365393517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45964.505365393517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45964.505365393517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45964.505365393517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45964.505365393517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45964.505365393517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45964.505365393517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45964.505365393517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45964.505365393517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45964.505365393517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45964.505365393517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45964.505365393517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45964.505365393517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45964.505365393517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45964.505365393517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45964.505365393517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45964.505365393517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45964.505365393517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45964.505365393517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45964.505365393517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45964.505365393517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45964.505365393517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45964.505365393517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45964.505365393517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45964.505365393517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45964.505365393517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45964.505365393517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45964.505365393517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45964.505365393517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45964.505365393517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45964.505365393517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45964.505365393517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45964.505365393517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45964.505365393517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45964.505365393517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45964.505365393517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45964.505365393517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45964.505365393517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45964.505365393517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45964.505365393517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45964.505365393517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45964.505365393517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45964.505365393517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45964.505365393517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45964.505365393517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45964.505365393517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45964.505365393517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45964.505365393517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45964.505365393517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45964.505365393517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45964.505365393517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45964.505365393517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45964.505365393517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45964.505365393517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45964.505365393517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ref="G741:G804" ca="1" si="12">IFERROR(NOW()-F741,"-")</f>
        <v>45964.505365393517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45964.505365393517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45964.505365393517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45964.505365393517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45964.505365393517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45964.505365393517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45964.505365393517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45964.505365393517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45964.505365393517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45964.505365393517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45964.505365393517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45964.505365393517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45964.505365393517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45964.505365393517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45964.505365393517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45964.505365393517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45964.505365393517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45964.505365393517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45964.505365393517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45964.505365393517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45964.505365393517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45964.505365393517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45964.505365393517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45964.505365393517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45964.505365393517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45964.505365393517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45964.505365393517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45964.505365393517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45964.505365393517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45964.505365393517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45964.505365393517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45964.505365393517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45964.505365393517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45964.505365393517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45964.505365393517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45964.505365393517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45964.505365393517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45964.505365393517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45964.505365393517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45964.505365393517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45964.505365393517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45964.505365393517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45964.505365393517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45964.505365393517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45964.505365393517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45964.505365393517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45964.505365393517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45964.505365393517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45964.505365393517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45964.505365393517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45964.505365393517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45964.505365393517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45964.505365393517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45964.505365393517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45964.505365393517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45964.505365393517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45964.505365393517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45964.505365393517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45964.505365393517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45964.505365393517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45964.505365393517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45964.505365393517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45964.505365393517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45964.505365393517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ref="G805:G868" ca="1" si="13">IFERROR(NOW()-F805,"-")</f>
        <v>45964.505365393517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45964.505365393517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45964.505365393517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45964.505365393517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45964.505365393517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45964.505365393517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45964.505365393517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45964.505365393517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45964.505365393517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45964.505365393517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45964.505365393517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45964.505365393517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45964.505365393517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45964.505365393517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45964.505365393517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45964.505365393517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45964.505365393517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45964.505365393517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45964.505365393517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45964.505365393517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45964.505365393517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45964.505365393517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45964.505365393517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45964.505365393517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45964.505365393517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45964.505365393517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45964.505365393517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45964.505365393517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45964.505365393517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45964.505365393517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45964.505365393517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45964.505365393517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45964.505365393517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45964.505365393517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45964.505365393517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45964.505365393517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45964.505365393517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45964.505365393517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45964.505365393517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45964.505365393517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45964.505365393517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45964.505365393517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45964.505365393517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45964.505365393517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45964.505365393517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45964.505365393517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45964.505365393517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45964.505365393517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45964.505365393517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45964.505365393517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45964.505365393517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45964.505365393517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45964.505365393517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45964.505365393517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45964.505365393517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45964.505365393517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45964.505365393517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45964.505365393517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45964.505365393517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45964.505365393517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45964.505365393517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45964.505365393517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45964.505365393517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45964.505365393517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ref="G869:G932" ca="1" si="14">IFERROR(NOW()-F869,"-")</f>
        <v>45964.505365393517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45964.505365393517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45964.505365393517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45964.505365393517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45964.505365393517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45964.505365393517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45964.505365393517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45964.505365393517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45964.505365393517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45964.505365393517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45964.505365393517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45964.505365393517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45964.505365393517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45964.505365393517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45964.505365393517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45964.505365393517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45964.505365393517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45964.505365393517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45964.505365393517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45964.505365393517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45964.505365393517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45964.505365393517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45964.505365393517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45964.505365393517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45964.505365393517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45964.505365393517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45964.505365393517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45964.505365393517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45964.505365393517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45964.505365393517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45964.505365393517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45964.505365393517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45964.505365393517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45964.505365393517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45964.505365393517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45964.505365393517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45964.505365393517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45964.505365393517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45964.505365393517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45964.505365393517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45964.505365393517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45964.505365393517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45964.505365393517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45964.505365393517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45964.505365393517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45964.505365393517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45964.505365393517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45964.505365393517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45964.505365393517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45964.505365393517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45964.505365393517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45964.505365393517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45964.505365393517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45964.505365393517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45964.505365393517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45964.505365393517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45964.505365393517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45964.505365393517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45964.505365393517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45964.505365393517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45964.505365393517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45964.505365393517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45964.505365393517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45964.505365393517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ref="G933:G996" ca="1" si="15">IFERROR(NOW()-F933,"-")</f>
        <v>45964.505365393517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45964.505365393517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45964.505365393517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45964.505365393517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45964.505365393517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45964.505365393517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45964.505365393517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45964.505365393517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45964.505365393517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45964.505365393517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45964.505365393517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45964.505365393517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45964.505365393517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45964.505365393517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45964.505365393517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45964.505365393517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45964.505365393517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45964.505365393517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45964.505365393517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45964.505365393517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45964.505365393517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45964.505365393517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45964.505365393517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45964.505365393517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45964.505365393517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45964.505365393517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45964.505365393517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45964.505365393517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45964.505365393517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45964.505365393517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45964.505365393517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45964.505365393517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45964.505365393517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45964.505365393517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45964.505365393517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45964.505365393517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45964.505365393517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45964.505365393517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45964.505365393517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45964.505365393517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45964.505365393517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45964.505365393517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45964.505365393517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45964.505365393517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45964.505365393517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45964.505365393517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45964.505365393517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45964.505365393517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45964.505365393517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45964.505365393517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45964.505365393517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45964.505365393517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45964.505365393517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45964.505365393517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45964.505365393517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45964.505365393517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45964.505365393517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45964.505365393517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45964.505365393517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45964.505365393517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45964.505365393517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45964.505365393517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45964.505365393517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45964.505365393517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ref="G997:G1060" ca="1" si="16">IFERROR(NOW()-F997,"-")</f>
        <v>45964.505365393517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45964.505365393517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45964.505365393517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45964.505365393517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45964.505365393517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45964.505365393517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45964.505365393517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45964.505365393517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45964.505365393517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45964.505365393517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45964.505365393517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45964.505365393517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45964.505365393517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45964.505365393517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45964.505365393517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45964.505365393517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45964.505365393517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45964.505365393517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45964.505365393517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45964.505365393517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45964.505365393517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45964.505365393517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45964.505365393517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45964.505365393517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45964.505365393517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45964.505365393517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45964.505365393517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45964.505365393517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45964.505365393517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45964.505365393517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45964.505365393517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45964.505365393517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45964.505365393517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45964.505365393517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45964.505365393517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45964.505365393517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45964.505365393517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45964.505365393517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45964.505365393517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45964.505365393517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45964.505365393517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45964.505365393517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45964.505365393517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45964.505365393517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45964.505365393517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45964.505365393517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45964.505365393517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45964.505365393517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45964.505365393517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45964.505365393517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45964.505365393517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45964.505365393517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45964.505365393517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45964.505365393517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45964.505365393517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45964.505365393517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45964.505365393517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45964.505365393517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45964.505365393517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45964.505365393517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45964.505365393517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45964.505365393517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45964.505365393517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45964.505365393517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ref="G1061:G1075" ca="1" si="17">IFERROR(NOW()-F1061,"-")</f>
        <v>45964.505365393517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45964.505365393517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45964.505365393517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45964.505365393517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45964.505365393517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45964.505365393517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45964.505365393517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45964.505365393517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45964.505365393517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45964.505365393517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45964.505365393517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45964.505365393517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45964.505365393517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45964.505365393517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45964.505365393517</v>
      </c>
      <c r="H1075" s="22"/>
      <c r="I1075" s="19" t="str">
        <f>IFERROR(VLOOKUP(D1075,DB!A:F,6,0),"")</f>
        <v/>
      </c>
      <c r="J1075" s="18" t="str">
        <f>IFERROR(VLOOKUP(D1075,DB!A:G,7,0),"")</f>
        <v/>
      </c>
      <c r="K1075" s="46"/>
      <c r="L1075" s="23" t="str">
        <f>IFERROR(VLOOKUP(D1075,DB!A:I,9,0),"")</f>
        <v/>
      </c>
    </row>
  </sheetData>
  <dataValidations count="2">
    <dataValidation allowBlank="1" showInputMessage="1" showErrorMessage="1" sqref="E1" xr:uid="{5914219A-CB83-432D-936A-CC0CB6F3982A}"/>
    <dataValidation type="list" allowBlank="1" showInputMessage="1" showErrorMessage="1" sqref="E2:E4 E5:E10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261.02464780092123</v>
      </c>
      <c r="H2" s="98">
        <v>45703.474768518521</v>
      </c>
      <c r="I2" s="98" t="str">
        <f>IFERROR(VLOOKUP(D2,DB!A:F,6,0),"")</f>
        <v>SCECO</v>
      </c>
      <c r="J2" s="98" t="str">
        <f>IFERROR(VLOOKUP(D2,DB!A:G,7,0),"")</f>
        <v>Dead</v>
      </c>
      <c r="K2" s="100" t="s">
        <v>39124</v>
      </c>
      <c r="L2" s="93" t="str">
        <f>IFERROR(VLOOKUP(D2,DB!A:I,9,0),"")</f>
        <v>Latis</v>
      </c>
    </row>
    <row r="3" spans="1:16" ht="15" customHeight="1">
      <c r="A3" s="118"/>
      <c r="B3" s="118" t="str">
        <f>IFERROR(VLOOKUP(D3,DB!A:K,11,0),"")</f>
        <v/>
      </c>
      <c r="C3" s="119"/>
      <c r="D3" s="120"/>
      <c r="E3" s="97"/>
      <c r="F3" s="122"/>
      <c r="G3" s="123">
        <f ca="1">IFERROR(NOW()-F3,"")</f>
        <v>45964.505365393517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45964.505365393517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45964.505365393517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45964.505365393517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45964.505365393517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45964.505365393517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45964.505365393517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45964.505365393517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45964.505365393517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45964.505365393517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45964.505365393517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45964.505365393517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45964.505365393517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45964.505365393517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45964.505365393517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45964.505365393517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45964.505365393517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45964.505365393517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45964.505365393517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45964.505365393517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45964.505365393517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45964.505365393517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45964.505365393517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45964.505365393517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45964.505365393517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45964.505365393517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45964.505365393517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45964.505365393517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45964.505365393517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45964.505365393517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45964.505365393517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45964.505365393517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45964.505365393517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45964.505365393517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45964.505365393517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45964.505365393517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45964.505365393517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45964.505365393517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45964.505365393517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45964.505365393517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45964.505365393517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45964.505365393517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45964.505365393517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45964.505365393517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45964.505365393517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45964.505365393517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45964.505365393517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45964.505365393517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45964.505365393517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45964.505365393517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45964.505365393517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45964.505365393517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45964.505365393517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45964.505365393517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45964.505365393517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45964.505365393517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45964.505365393517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45964.505365393517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45964.505365393517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45964.505365393517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45964.505365393517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45964.505365393517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45964.505365393517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45964.505365393517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45964.505365393517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45964.505365393517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45964.505365393517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45964.505365393517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45964.505365393517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45964.505365393517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45964.505365393517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45964.505365393517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45964.505365393517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45964.505365393517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45964.505365393517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45964.505365393517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45964.505365393517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45964.505365393517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45964.505365393517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45964.505365393517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45964.505365393517</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45964.505365393517</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72.673305208329111</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39102</v>
      </c>
      <c r="F3" s="38">
        <v>45926.188877314817</v>
      </c>
      <c r="G3" s="143">
        <f t="shared" ref="G3" ca="1" si="0">IFERROR(NOW()-F3,"")</f>
        <v>38.316488078700786</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39102</v>
      </c>
      <c r="F4" s="152">
        <v>45948.661111111112</v>
      </c>
      <c r="G4" s="153">
        <f ca="1">IFERROR(NOW()-F4,"")</f>
        <v>15.844254282405018</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33614</v>
      </c>
      <c r="E5" s="151" t="s">
        <v>39102</v>
      </c>
      <c r="F5" s="152">
        <v>45964.455625000002</v>
      </c>
      <c r="G5" s="153">
        <f ca="1">IFERROR(NOW()-F5,"")</f>
        <v>4.9740393515094183E-2</v>
      </c>
      <c r="H5" s="152">
        <v>45964.450069444443</v>
      </c>
      <c r="I5" s="151" t="str">
        <f>IFERROR(VLOOKUP(D5,DB!A:F,6,0),"")</f>
        <v>Generator-SG</v>
      </c>
      <c r="J5" s="151" t="str">
        <f>IFERROR(VLOOKUP(D5,DB!A:G,7,0),"")</f>
        <v>Dead</v>
      </c>
      <c r="K5" s="151" t="s">
        <v>39132</v>
      </c>
      <c r="L5" s="151" t="str">
        <f>IFERROR(VLOOKUP(D5,DB!A:I,9,0),"")</f>
        <v>Latis</v>
      </c>
    </row>
    <row r="6" spans="1:13" ht="15">
      <c r="A6" s="151"/>
      <c r="B6" s="151" t="str">
        <f>IFERROR(VLOOKUP(D6,DB!A:K,11,0),"")</f>
        <v/>
      </c>
      <c r="C6" s="151"/>
      <c r="D6" s="151"/>
      <c r="E6" s="151"/>
      <c r="F6" s="152"/>
      <c r="G6" s="153">
        <f ca="1">IFERROR(NOW()-F6,"")</f>
        <v>45964.505365393517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45964.505365393517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45964.505365393517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45964.505365393517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45964.505365393517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45964.505365393517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45964.505365393517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45964.505365393517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45964.505365393517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45964.505365393517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45964.505365393517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45964.505365393517</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45964.505365393517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45964.505365393517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45964.505365393517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45964.505365393517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45964.505365393517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45964.505365393517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45964.505365393517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45964.505365393517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45964.505365393517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45964.505365393517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45964.505365393517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45964.505365393517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45964.505365393517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45964.505365393517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45964.505365393517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45964.505365393517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45964.505365393517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45964.505365393517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45964.505365393517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45964.505365393517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45964.505365393517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45964.505365393517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45964.505365393517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45964.505365393517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45964.505365393517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45964.505365393517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45964.505365393517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45964.505365393517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45964.505365393517</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45964.505365393517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45964.505365393517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45964.505365393517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45964.505365393517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45964.505365393517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45964.505365393517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45964.505365393517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45964.505365393517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45964.505365393517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45964.505365393517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45964.505365393517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45964.505365393517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45964.505365393517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45964.505365393517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45964.505365393517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45964.505365393517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45964.505365393517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45964.505365393517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45964.505365393517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45964.505365393517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45964.505365393517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45964.505365393517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45964.505365393517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45964.505365393517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45964.505365393517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45964.505365393517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45964.505365393517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45964.505365393517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45964.505365393517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45964.505365393517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45964.505365393517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45964.505365393517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45964.505365393517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45964.505365393517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45964.505365393517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45964.505365393517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45964.505365393517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45964.505365393517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45964.505365393517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45964.505365393517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45964.505365393517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45964.505365393517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45964.505365393517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45964.505365393517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45964.505365393517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45964.505365393517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45964.505365393517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45964.505365393517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45964.505365393517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45964.505365393517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45964.505365393517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45964.505365393517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45964.505365393517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45964.505365393517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45964.505365393517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45964.505365393517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45964.505365393517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45964.505365393517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45964.505365393517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45964.505365393517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45964.505365393517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45964.505365393517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45964.505365393517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45964.505365393517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45964.505365393517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45964.505365393517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45964.505365393517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45964.505365393517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45964.505365393517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45964.505365393517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45964.505365393517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45964.505365393517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45964.505365393517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45964.505365393517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45964.505365393517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45964.505365393517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45964.505365393517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45964.505365393517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45964.505365393517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45964.505365393517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45964.505365393517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45964.505365393517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45964.505365393517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45964.505365393517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45964.505365393517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45964.505365393517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45964.505365393517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45964.505365393517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45964.505365393517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45964.505365393517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45964.505365393517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45964.505365393517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45964.505365393517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45964.505365393517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45964.505365393517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45964.505365393517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45964.505365393517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45964.505365393517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45964.505365393517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45964.505365393517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45964.505365393517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45964.505365393517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45964.505365393517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45964.505365393517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45964.505365393517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45964.505365393517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45964.505365393517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45964.505365393517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45964.505365393517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45964.505365393517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45964.505365393517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45964.505365393517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45964.505365393517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45964.505365393517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45964.505365393517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45964.505365393517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45964.505365393517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45964.505365393517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45964.505365393517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45964.505365393517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45964.505365393517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45964.505365393517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45964.505365393517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45964.505365393517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45964.505365393517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45964.505365393517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45964.505365393517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45964.505365393517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45964.505365393517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45964.505365393517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45964.505365393517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45964.505365393517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45964.505365393517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45964.505365393517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45964.505365393517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45964.505365393517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45964.505365393517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45964.505365393517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45964.505365393517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45964.505365393517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45964.505365393517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45964.505365393517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45964.505365393517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45964.505365393517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45964.505365393517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45964.505365393517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45964.505365393517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45964.505365393517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45964.505365393517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45964.505365393517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45964.505365393517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45964.505365393517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45964.505365393517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45964.505365393517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45964.505365393517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45964.505365393517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45964.505365393517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45964.505365393517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45964.505365393517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45964.505365393517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45964.505365393517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45964.505365393517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45964.505365393517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45964.505365393517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45964.505365393517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45964.505365393517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45964.505365393517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45964.505365393517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45964.505365393517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45964.505365393517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45964.505365393517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45964.505365393517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45964.505365393517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45964.505365393517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45964.505365393517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45964.505365393517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45964.505365393517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45964.505365393517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45964.505365393517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45964.505365393517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45964.505365393517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45964.505365393517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45964.505365393517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45964.505365393517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45964.505365393517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45964.505365393517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45964.505365393517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45964.505365393517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45964.505365393517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45964.505365393517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45964.505365393517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45964.505365393517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45964.505365393517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45964.505365393517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45964.505365393517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45964.505365393517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45964.505365393517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45964.505365393517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45964.505365393517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45964.505365393517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45964.505365393517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45964.505365393517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45964.505365393517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45964.505365393517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45964.505365393517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45964.505365393517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45964.505365393517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45964.505365393517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45964.505365393517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45964.505365393517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45964.505365393517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45964.505365393517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45964.505365393517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45964.505365393517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45964.505365393517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45964.505365393517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45964.505365393517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45964.505365393517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45964.505365393517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45964.505365393517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45964.505365393517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45964.505365393517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45964.505365393517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45964.505365393517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45964.505365393517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45964.505365393517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45964.505365393517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45964.505365393517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45964.505365393517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45964.505365393517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45964.505365393517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45964.505365393517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45964.505365393517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45964.505365393517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45964.505365393517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45964.505365393517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45964.505365393517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45964.505365393517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45964.505365393517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45964.505365393517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45964.505365393517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45964.505365393517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45964.505365393517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45964.505365393517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45964.505365393517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45964.505365393517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45964.505365393517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45964.505365393517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45964.505365393517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45964.505365393517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45964.505365393517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45964.505365393517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45964.505365393517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45964.505365393517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45964.505365393517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45964.505365393517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45964.505365393517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45964.505365393517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45964.505365393517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45964.505365393517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45964.505365393517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45964.505365393517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45964.505365393517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45964.505365393517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45964.505365393517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45964.505365393517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45964.505365393517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45964.505365393517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45964.505365393517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45964.505365393517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45964.505365393517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45964.505365393517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45964.505365393517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45964.505365393517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45964.505365393517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45964.505365393517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45964.505365393517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45964.505365393517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45964.505365393517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45964.505365393517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45964.505365393517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45964.505365393517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45964.505365393517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45964.505365393517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45964.505365393517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45964.505365393517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45964.505365393517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45964.505365393517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45964.505365393517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45964.505365393517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45964.505365393517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45964.505365393517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45964.505365393517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45964.505365393517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45964.505365393517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45964.505365393517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45964.505365393517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45964.505365393517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45964.505365393517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45964.505365393517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45964.505365393517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45964.505365393517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45964.505365393517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45964.505365393517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45964.505365393517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45964.505365393517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45964.505365393517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45964.505365393517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45964.505365393517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45964.505365393517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45964.505365393517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45964.505365393517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45964.505365393517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45964.505365393517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45964.505365393517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45964.505365393517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45964.505365393517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45964.505365393517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45964.505365393517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45964.505365393517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45964.505365393517</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39133</v>
      </c>
      <c r="B2" s="169" t="str">
        <f>IFERROR(VLOOKUP(D2,DB!A:K,11,0),"")</f>
        <v>R6</v>
      </c>
      <c r="C2" s="170">
        <v>1</v>
      </c>
      <c r="D2" s="169" t="s">
        <v>30770</v>
      </c>
      <c r="E2" s="102" t="s">
        <v>39021</v>
      </c>
      <c r="F2" s="174">
        <v>45964.139004629629</v>
      </c>
      <c r="G2" s="115">
        <f t="shared" ref="G2:G15" ca="1" si="0">IFERROR(NOW()-F2,"-")</f>
        <v>0.36636076388822403</v>
      </c>
      <c r="H2" s="171">
        <v>45964.083634259259</v>
      </c>
      <c r="I2" s="169" t="str">
        <f>IFERROR(VLOOKUP(D2,DB!A:F,6,0),"")</f>
        <v>SCECO</v>
      </c>
      <c r="J2" s="169" t="str">
        <f>IFERROR(VLOOKUP(D2,DB!A:G,7,0),"")</f>
        <v>Vandalized</v>
      </c>
      <c r="K2" s="172" t="s">
        <v>39134</v>
      </c>
      <c r="L2" s="173" t="str">
        <f>IFERROR(VLOOKUP(D2,DB!A:I,9,0),"")</f>
        <v>Latis</v>
      </c>
    </row>
    <row r="3" spans="1:16383" ht="31.5" customHeight="1">
      <c r="A3" s="168"/>
      <c r="B3" s="169" t="str">
        <f>IFERROR(VLOOKUP(D3,DB!A:K,11,0),"")</f>
        <v/>
      </c>
      <c r="C3" s="170"/>
      <c r="D3" s="169"/>
      <c r="E3" s="102"/>
      <c r="F3" s="171"/>
      <c r="G3" s="115">
        <f t="shared" ca="1" si="0"/>
        <v>45964.505365393517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45964.505365393517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45964.505365393517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45964.505365393517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45964.505365393517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45964.505365393517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45964.505365393517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45964.505365393517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45964.505365393517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45964.505365393517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45964.505365393517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45964.505365393517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45964.505365393517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45964.505365393517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45964.505365393517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45964.505365393517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45964.505365393517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45964.505365393517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45964.505365393517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45964.505365393517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45964.505365393517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45964.505365393517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45964.505365393517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45964.505365393517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45964.505365393517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45964.505365393517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45964.505365393517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45964.505365393517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45964.505365393517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45964.505365393517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45964.505365393517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45964.505365393517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45964.505365393517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