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79" documentId="120_S{2AC9BD13-BADA-5192-A53E-5A8FF88502F6}" xr6:coauthVersionLast="47" xr6:coauthVersionMax="47" xr10:uidLastSave="{65631E69-EBCA-41BD-A98B-F8A92F8CDBB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<sst xmlns="http://schemas.openxmlformats.org/spreadsheetml/2006/main" count="181602" uniqueCount="39215">
  <si>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</si>
  <si>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</si>
  <si>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</si>
  <si>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</si>
  <si>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</si>
  <si>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</si>
  <si>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</si>
  <si>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</si>
  <si>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</si>
  <si>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</si>
  <si>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</si>
  <si>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</si>
  <si>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</si>
  <si>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</si>
  <si>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</si>
  <si>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</si>
  <si>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</si>
  <si>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</si>
  <si>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</si>
  <si>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</si>
  <si>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</si>
  <si>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</si>
  <si>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</si>
  <si>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</si>
  <si>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</si>
  <si>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</si>
  <si>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</si>
  <si>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</si>
  <si>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</si>
  <si>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</si>
  <si>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</si>
  <si>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</si>
  <si>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</si>
  <si>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</si>
  <si>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</si>
  <si>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</si>
  <si>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</si>
  <si>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</si>
  <si>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</si>
  <si>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</si>
  <si>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</si>
  <si>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</si>
  <si>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</si>
  <si>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</si>
  <si>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</si>
  <si>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</si>
  <si>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</si>
  <si>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</si>
  <si>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</si>
  <si>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</si>
  <si>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</si>
  <si>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</si>
  <si>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</si>
  <si>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</si>
  <si>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</si>
  <si>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</si>
  <si>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</si>
  <si>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</si>
  <si>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</si>
  <si>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</si>
  <si>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</si>
  <si>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</si>
  <si>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</si>
  <si>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</si>
  <si>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</si>
  <si>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</si>
  <si>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</si>
  <si>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</si>
  <si>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</si>
  <si>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</si>
  <si>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</si>
  <si>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</si>
  <si>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</si>
  <si>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</si>
  <si>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</si>
  <si>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</si>
  <si>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</si>
  <si>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</si>
  <si>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</si>
  <si>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</si>
  <si>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</si>
  <si>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</si>
  <si>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</si>
  <si>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</si>
  <si>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</si>
  <si>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</si>
  <si>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</si>
  <si>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</si>
  <si>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</si>
  <si>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</si>
  <si>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</si>
  <si>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</si>
  <si>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</si>
  <si>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</si>
  <si>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</si>
  <si>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</si>
  <si>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</si>
  <si>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</si>
  <si>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</si>
  <si>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</si>
  <si>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</si>
  <si>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</si>
  <si>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</si>
  <si>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</si>
  <si>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</si>
  <si>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</si>
  <si>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</si>
  <si>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</si>
  <si>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</si>
  <si>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</si>
  <si>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</si>
  <si>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</si>
  <si>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</si>
  <si>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</si>
  <si>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</si>
  <si>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</si>
  <si>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</si>
  <si>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</si>
  <si>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</si>
  <si>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</si>
  <si>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</si>
  <si>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</si>
  <si>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</si>
  <si>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</si>
  <si>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</si>
  <si>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</si>
  <si>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</si>
  <si>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</si>
  <si>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</si>
  <si>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</si>
  <si>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</si>
  <si>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</si>
  <si>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</si>
  <si>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</si>
  <si>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</si>
  <si>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</si>
  <si>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</si>
  <si>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</si>
  <si>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</si>
  <si>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</si>
  <si>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</si>
  <si>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</si>
  <si>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</si>
  <si>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</si>
  <si>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</si>
  <si>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</si>
  <si>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</si>
  <si>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</si>
  <si>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</si>
  <si>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</si>
  <si>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</si>
  <si>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</si>
  <si>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</si>
  <si>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</si>
  <si>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</si>
  <si>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</si>
  <si>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</si>
  <si>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</si>
  <si>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</si>
  <si>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</si>
  <si>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</si>
  <si>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</si>
  <si>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</si>
  <si>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</si>
  <si>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</si>
  <si>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</si>
  <si>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</si>
  <si>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</si>
  <si>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</si>
  <si>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</si>
  <si>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</si>
  <si>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</si>
  <si>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</si>
  <si>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</si>
  <si>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</si>
  <si>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</si>
  <si>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</si>
  <si>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</si>
  <si>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</si>
  <si>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</si>
  <si>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</si>
  <si>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</si>
  <si>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</si>
  <si>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</si>
  <si>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</si>
  <si>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</si>
  <si>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</si>
  <si>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</si>
  <si>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</si>
  <si>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</si>
  <si>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</si>
  <si>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</si>
  <si>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</si>
  <si>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</si>
  <si>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</si>
  <si>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</si>
  <si>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</si>
  <si>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</si>
  <si>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</si>
  <si>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</si>
  <si>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</si>
  <si>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</si>
  <si>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</si>
  <si>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</si>
  <si>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</si>
  <si>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</si>
  <si>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</si>
  <si>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</si>
  <si>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</si>
  <si>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</si>
  <si>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</si>
  <si>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</si>
  <si>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</si>
  <si>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</si>
  <si>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</si>
  <si>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</si>
  <si>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</si>
  <si>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</si>
  <si>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</si>
  <si>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</si>
  <si>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</si>
  <si>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</si>
  <si>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</si>
  <si>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</si>
  <si>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</si>
  <si>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</si>
  <si>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</si>
  <si>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</si>
  <si>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</si>
  <si>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</si>
  <si>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</si>
  <si>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</si>
  <si>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</si>
  <si>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</si>
  <si>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</si>
  <si>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</si>
  <si>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</si>
  <si>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</si>
  <si>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</si>
  <si>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</si>
  <si>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</si>
  <si>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</si>
  <si>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</si>
  <si>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</si>
  <si>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</si>
  <si>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</si>
  <si>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</si>
  <si>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</si>
  <si>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</si>
  <si>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</si>
  <si>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</si>
  <si>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</si>
  <si>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</si>
  <si>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</si>
  <si>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</si>
  <si>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</si>
  <si>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</si>
  <si>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</si>
  <si>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</si>
  <si>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</si>
  <si>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</si>
  <si>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</si>
  <si>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</si>
  <si>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</si>
  <si>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</si>
  <si>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</si>
  <si>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</si>
  <si>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</si>
  <si>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</si>
  <si>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</si>
  <si>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</si>
  <si>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</si>
  <si>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</si>
  <si>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</si>
  <si>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</si>
  <si>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</si>
  <si>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</si>
  <si>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</si>
  <si>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</si>
  <si>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</si>
  <si>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</si>
  <si>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</si>
  <si>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</si>
  <si>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</si>
  <si>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</si>
  <si>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</si>
  <si>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</si>
  <si>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</si>
  <si>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</si>
  <si>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</si>
  <si>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</si>
  <si>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</si>
  <si>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</si>
  <si>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</si>
  <si>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</si>
  <si>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</si>
  <si>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</si>
  <si>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</si>
  <si>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</si>
  <si>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</si>
  <si>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</si>
  <si>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</si>
  <si>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</si>
  <si>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</si>
  <si>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</si>
  <si>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</si>
  <si>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</si>
  <si>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</si>
  <si>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</si>
  <si>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</si>
  <si>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</si>
  <si>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</si>
  <si>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</si>
  <si>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</si>
  <si>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</si>
  <si>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</si>
  <si>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</si>
  <si>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</si>
  <si>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</si>
  <si>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</si>
  <si>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</si>
  <si>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</si>
  <si>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</si>
  <si>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</si>
  <si>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</si>
  <si>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</si>
  <si>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</si>
  <si>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</si>
  <si>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</si>
  <si>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</si>
  <si>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</si>
  <si>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</si>
  <si>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</si>
  <si>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</si>
  <si>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</si>
  <si>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</si>
  <si>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</si>
  <si>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</si>
  <si>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</si>
  <si>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</si>
  <si>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</si>
  <si>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</si>
  <si>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</si>
  <si>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</si>
  <si>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</si>
  <si>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</si>
  <si>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</si>
  <si>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</si>
  <si>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</si>
  <si>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</si>
  <si>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</si>
  <si>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</si>
  <si>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</si>
  <si>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</si>
  <si>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</si>
  <si>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</si>
  <si>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</si>
  <si>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</si>
  <si>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</si>
  <si>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</si>
  <si>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</si>
  <si>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</si>
  <si>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</si>
  <si>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</si>
  <si>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</si>
  <si>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</si>
  <si>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</si>
  <si>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</si>
  <si>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</si>
  <si>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</si>
  <si>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</si>
  <si>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</si>
  <si>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</si>
  <si>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</si>
  <si>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</si>
  <si>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</si>
  <si>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</si>
  <si>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</si>
  <si>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</si>
  <si>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</si>
  <si>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</si>
  <si>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</si>
  <si>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</si>
  <si>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</si>
  <si>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</si>
  <si>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</si>
  <si>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</si>
  <si>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</si>
  <si>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</si>
  <si>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</si>
  <si>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</si>
  <si>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</si>
  <si>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</si>
  <si>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</si>
  <si>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</si>
  <si>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</si>
  <si>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</si>
  <si>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</si>
  <si>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</si>
  <si>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</si>
  <si>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</si>
  <si>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</si>
  <si>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</si>
  <si>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</si>
  <si>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</si>
  <si>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</si>
  <si>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</si>
  <si>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</si>
  <si>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</si>
  <si>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</si>
  <si>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</si>
  <si>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</si>
  <si>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</si>
  <si>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</si>
  <si>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</si>
  <si>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</si>
  <si>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</si>
  <si>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</si>
  <si>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</si>
  <si>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</si>
  <si>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</si>
  <si>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</si>
  <si>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</si>
  <si>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</si>
  <si>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</si>
  <si>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</si>
  <si>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</si>
  <si>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</si>
  <si>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</si>
  <si>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</si>
  <si>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</si>
  <si>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</si>
  <si>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</si>
  <si>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</si>
  <si>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</si>
  <si>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</si>
  <si>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</si>
  <si>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</si>
  <si>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</si>
  <si>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</si>
  <si>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</si>
  <si>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</si>
  <si>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</si>
  <si>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</si>
  <si>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</si>
  <si>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</si>
  <si>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</si>
  <si>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</si>
  <si>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</si>
  <si>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</si>
  <si>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</si>
  <si>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</si>
  <si>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</si>
  <si>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</si>
  <si>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</si>
  <si>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</si>
  <si>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</si>
  <si>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</si>
  <si>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</si>
  <si>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</si>
  <si>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</si>
  <si>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</si>
  <si>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</si>
  <si>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</si>
  <si>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</si>
  <si>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</si>
  <si>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</si>
  <si>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</si>
  <si>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</si>
  <si>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</si>
  <si>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</si>
  <si>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</si>
  <si>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</si>
  <si>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</si>
  <si>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</si>
  <si>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</si>
  <si>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</si>
  <si>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</si>
  <si>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</si>
  <si>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</si>
  <si>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</si>
  <si>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</si>
  <si>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</si>
  <si>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</si>
  <si>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</si>
  <si>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</si>
  <si>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</si>
  <si>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</si>
  <si>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</si>
  <si>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</si>
  <si>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</si>
  <si>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</si>
  <si>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</si>
  <si>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</si>
  <si>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</si>
  <si>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</si>
  <si>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</si>
  <si>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</si>
  <si>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</si>
  <si>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</si>
  <si>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</si>
  <si>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</si>
  <si>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</si>
  <si>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</si>
  <si>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</si>
  <si>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</si>
  <si>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</si>
  <si>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</si>
  <si>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</si>
  <si>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</si>
  <si>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</si>
  <si>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</si>
  <si>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</si>
  <si>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</si>
  <si>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</si>
  <si>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</si>
  <si>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</si>
  <si>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</si>
  <si>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</si>
  <si>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</si>
  <si>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</si>
  <si>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</si>
  <si>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</si>
  <si>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</si>
  <si>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</si>
  <si>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</si>
  <si>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</si>
  <si>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</si>
  <si>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</si>
  <si>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</si>
  <si>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</si>
  <si>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</si>
  <si>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</si>
  <si>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</si>
  <si>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</si>
  <si>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</si>
  <si>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</si>
  <si>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</si>
  <si>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</si>
  <si>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</si>
  <si>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</si>
  <si>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</si>
  <si>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</si>
  <si>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</si>
  <si>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</si>
  <si>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</si>
  <si>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</si>
  <si>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</si>
  <si>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</si>
  <si>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</si>
  <si>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</si>
  <si>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</si>
  <si>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</si>
  <si>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</si>
  <si>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</si>
  <si>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</si>
  <si>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</si>
  <si>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</si>
  <si>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</si>
  <si>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</si>
  <si>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</si>
  <si>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</si>
  <si>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</si>
  <si>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</si>
  <si>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</si>
  <si>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</si>
  <si>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</si>
  <si>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</si>
  <si>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</si>
  <si>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</si>
  <si>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</si>
  <si>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</si>
  <si>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</si>
  <si>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</si>
  <si>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</si>
  <si>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</si>
  <si>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</si>
  <si>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</si>
  <si>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</si>
  <si>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</si>
  <si>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</si>
  <si>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</si>
  <si>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</si>
  <si>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</si>
  <si>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</si>
  <si>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</si>
  <si>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</si>
  <si>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</si>
  <si>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</si>
  <si>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</si>
  <si>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</si>
  <si>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</si>
  <si>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</si>
  <si>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</si>
  <si>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</si>
  <si>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</si>
  <si>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</si>
  <si>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</si>
  <si>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</si>
  <si>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</si>
  <si>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</si>
  <si>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</si>
  <si>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</si>
  <si>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</si>
  <si>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</si>
  <si>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</si>
  <si>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</si>
  <si>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</si>
  <si>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</si>
  <si>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</si>
  <si>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</si>
  <si>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</si>
  <si>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</si>
  <si>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</si>
  <si>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</si>
  <si>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</si>
  <si>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</si>
  <si>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</si>
  <si>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</si>
  <si>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</si>
  <si>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</si>
  <si>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</si>
  <si>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</si>
  <si>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</si>
  <si>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</si>
  <si>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</si>
  <si>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</si>
  <si>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</si>
  <si>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</si>
  <si>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</si>
  <si>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</si>
  <si>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</si>
  <si>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</si>
  <si>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</si>
  <si>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</si>
  <si>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</si>
  <si>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</si>
  <si>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</si>
  <si>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</si>
  <si>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</si>
  <si>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</si>
  <si>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</si>
  <si>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</si>
  <si>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</si>
  <si>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</si>
  <si>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</si>
  <si>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</si>
  <si>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</si>
  <si>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</si>
  <si>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</si>
  <si>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</si>
  <si>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</si>
  <si>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</si>
  <si>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</si>
  <si>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</si>
  <si>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</si>
  <si>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</si>
  <si>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</si>
  <si>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</si>
  <si>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</si>
  <si>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</si>
  <si>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</si>
  <si>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</si>
  <si>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</si>
  <si>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</si>
  <si>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</si>
  <si>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</si>
  <si>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</si>
  <si>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</si>
  <si>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</si>
  <si>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</si>
  <si>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</si>
  <si>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</si>
  <si>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</si>
  <si>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</si>
  <si>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</si>
  <si>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</si>
  <si>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</si>
  <si>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</si>
  <si>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</si>
  <si>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</si>
  <si>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</si>
  <si>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</si>
  <si>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</si>
  <si>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</si>
  <si>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</si>
  <si>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</si>
  <si>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</si>
  <si>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</si>
  <si>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</si>
  <si>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</si>
  <si>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</si>
  <si>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</si>
  <si>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</si>
  <si>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</si>
  <si>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</si>
  <si>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</si>
  <si>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</si>
  <si>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</si>
  <si>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</si>
  <si>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</si>
  <si>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</si>
  <si>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</si>
  <si>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</si>
  <si>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</si>
  <si>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</si>
  <si>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</si>
  <si>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</si>
  <si>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</si>
  <si>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</si>
  <si>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</si>
  <si>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</si>
  <si>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</si>
  <si>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</si>
  <si>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</si>
  <si>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</si>
  <si>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</si>
  <si>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</si>
  <si>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</si>
  <si>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</si>
  <si>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</si>
  <si>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</si>
  <si>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</si>
  <si>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</si>
  <si>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</si>
  <si>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</si>
  <si>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</si>
  <si>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</si>
  <si>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</si>
  <si>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</si>
  <si>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</si>
  <si>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</si>
  <si>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</si>
  <si>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</si>
  <si>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</si>
  <si>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</si>
  <si>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</si>
  <si>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</si>
  <si>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</si>
  <si>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</si>
  <si>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</si>
  <si>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</si>
  <si>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</si>
  <si>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</si>
  <si>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</si>
  <si>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</si>
  <si>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</si>
  <si>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</si>
  <si>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</si>
  <si>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</si>
  <si>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</si>
  <si>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</si>
  <si>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</si>
  <si>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</si>
  <si>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</si>
  <si>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</si>
  <si>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</si>
  <si>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</si>
  <si>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</si>
  <si>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</si>
  <si>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</si>
  <si>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</si>
  <si>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</si>
  <si>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</si>
  <si>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</si>
  <si>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</si>
  <si>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</si>
  <si>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</si>
  <si>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</si>
  <si>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</si>
  <si>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</si>
  <si>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</si>
  <si>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</si>
  <si>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</si>
  <si>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</si>
  <si>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</si>
  <si>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</si>
  <si>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</si>
  <si>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</si>
  <si>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</si>
  <si>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</si>
  <si>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</si>
  <si>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</si>
  <si>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</si>
  <si>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</si>
  <si>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</si>
  <si>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</si>
  <si>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</si>
  <si>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</si>
  <si>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</si>
  <si>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</si>
  <si>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</si>
  <si>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</si>
  <si>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</si>
  <si>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</si>
  <si>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</si>
  <si>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</si>
  <si>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</si>
  <si>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</si>
  <si>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</si>
  <si>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</si>
  <si>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</si>
  <si>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</si>
  <si>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</si>
  <si>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</si>
  <si>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</si>
  <si>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</si>
  <si>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</si>
  <si>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</si>
  <si>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</si>
  <si>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</si>
  <si>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</si>
  <si>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</si>
  <si>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</si>
  <si>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</si>
  <si>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</si>
  <si>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</si>
  <si>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</si>
  <si>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</si>
  <si>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</si>
  <si>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</si>
  <si>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</si>
  <si>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</si>
  <si>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</si>
  <si>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</si>
  <si>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</si>
  <si>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</si>
  <si>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</si>
  <si>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</si>
  <si>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</si>
  <si>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</si>
  <si>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</si>
  <si>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</si>
  <si>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</si>
  <si>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</si>
  <si>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</si>
  <si>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</si>
  <si>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</si>
  <si>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</si>
  <si>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</si>
  <si>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</si>
  <si>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</si>
  <si>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</si>
  <si>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</si>
  <si>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</si>
  <si>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</si>
  <si>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</si>
  <si>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</si>
  <si>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</si>
  <si>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</si>
  <si>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</si>
  <si>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</si>
  <si>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</si>
  <si>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</si>
  <si>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</si>
  <si>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</si>
  <si>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</si>
  <si>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</si>
  <si>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</si>
  <si>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</si>
  <si>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</si>
  <si>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</si>
  <si>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</si>
  <si>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</si>
  <si>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</si>
  <si>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</si>
  <si>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</si>
  <si>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</si>
  <si>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</si>
  <si>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</si>
  <si>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</si>
  <si>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</si>
  <si>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</si>
  <si>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</si>
  <si>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</si>
  <si>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</si>
  <si>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</si>
  <si>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</si>
  <si>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</si>
  <si>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</si>
  <si>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</si>
  <si>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</si>
  <si>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</si>
  <si>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</si>
  <si>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</si>
  <si>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</si>
  <si>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</si>
  <si>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</si>
  <si>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</si>
  <si>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</si>
  <si>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</si>
  <si>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</si>
  <si>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</si>
  <si>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</si>
  <si>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</si>
  <si>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</si>
  <si>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</si>
  <si>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</si>
  <si>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</si>
  <si>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</si>
  <si>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</si>
  <si>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</si>
  <si>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</si>
  <si>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</si>
  <si>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</si>
  <si>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</si>
  <si>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</si>
  <si>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</si>
  <si>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</si>
  <si>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</si>
  <si>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</si>
  <si>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</si>
  <si>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</si>
  <si>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</si>
  <si>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</si>
  <si>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</si>
  <si>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</si>
  <si>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</si>
  <si>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</si>
  <si>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</si>
  <si>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</si>
  <si>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</si>
  <si>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</si>
  <si>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</si>
  <si>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</si>
  <si>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</si>
  <si>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</si>
  <si>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</si>
  <si>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</si>
  <si>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</si>
  <si>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</si>
  <si>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</si>
  <si>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</si>
  <si>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</si>
  <si>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</si>
  <si>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</si>
  <si>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</si>
  <si>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</si>
  <si>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</si>
  <si>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</si>
  <si>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</si>
  <si>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</si>
  <si>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</si>
  <si>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</si>
  <si>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</si>
  <si>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</si>
  <si>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</si>
  <si>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</si>
  <si>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</si>
  <si>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</si>
  <si>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</si>
  <si>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</si>
  <si>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</si>
  <si>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</si>
  <si>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</si>
  <si>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</si>
  <si>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</si>
  <si>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</si>
  <si>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</si>
  <si>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</si>
  <si>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</si>
  <si>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</si>
  <si>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</si>
  <si>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</si>
  <si>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</si>
  <si>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</si>
  <si>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</si>
  <si>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</si>
  <si>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</si>
  <si>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</si>
  <si>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</si>
  <si>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</si>
  <si>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</si>
  <si>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</si>
  <si>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</si>
  <si>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</si>
  <si>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</si>
  <si>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</si>
  <si>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</si>
  <si>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</si>
  <si>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</si>
  <si>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</si>
  <si>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</si>
  <si>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</si>
  <si>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</si>
  <si>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</si>
  <si>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</si>
  <si>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</si>
  <si>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</si>
  <si>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</si>
  <si>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</si>
  <si>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</si>
  <si>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</si>
  <si>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</si>
  <si>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</si>
  <si>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</si>
  <si>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</si>
  <si>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</si>
  <si>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</si>
  <si>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</si>
  <si>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</si>
  <si>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</si>
  <si>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</si>
  <si>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</si>
  <si>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</si>
  <si>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</si>
  <si>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</si>
  <si>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</si>
  <si>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</si>
  <si>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</si>
  <si>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</si>
  <si>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</si>
  <si>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</si>
  <si>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</si>
  <si>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</si>
  <si>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</si>
  <si>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</si>
  <si>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</si>
  <si>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</si>
  <si>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</si>
  <si>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</si>
  <si>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</si>
  <si>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</si>
  <si>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</si>
  <si>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</si>
  <si>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</si>
  <si>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</si>
  <si>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</si>
  <si>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</si>
  <si>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</si>
  <si>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</si>
  <si>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</si>
  <si>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</si>
  <si>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</si>
  <si>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</si>
  <si>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</si>
  <si>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</si>
  <si>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</si>
  <si>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</si>
  <si>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</si>
  <si>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</si>
  <si>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</si>
  <si>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</si>
  <si>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</si>
  <si>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</si>
  <si>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</si>
  <si>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</si>
  <si>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</si>
  <si>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</si>
  <si>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</si>
  <si>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</si>
  <si>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</si>
  <si>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</si>
  <si>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</si>
  <si>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</si>
  <si>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</si>
  <si>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</si>
  <si>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</si>
  <si>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</si>
  <si>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</si>
  <si>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</si>
  <si>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</si>
  <si>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</si>
  <si>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</si>
  <si>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</si>
  <si>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</si>
  <si>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</si>
  <si>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</si>
  <si>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</si>
  <si>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</si>
  <si>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</si>
  <si>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</si>
  <si>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</si>
  <si>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</si>
  <si>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</si>
  <si>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</si>
  <si>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</si>
  <si>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</si>
  <si>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</si>
  <si>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</si>
  <si>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</si>
  <si>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</si>
  <si>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</si>
  <si>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</si>
  <si>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</si>
  <si>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</si>
  <si>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</si>
  <si>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</si>
  <si>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</si>
  <si>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</si>
  <si>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</si>
  <si>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</si>
  <si>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</si>
  <si>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</si>
  <si>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</si>
  <si>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</si>
  <si>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</si>
  <si>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</si>
  <si>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</si>
  <si>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</si>
  <si>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</si>
  <si>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</si>
  <si>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</si>
  <si>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</si>
  <si>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</si>
  <si>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</si>
  <si>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</si>
  <si>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</si>
  <si>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</si>
  <si>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</si>
  <si>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</si>
  <si>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</si>
  <si>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</si>
  <si>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</si>
  <si>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</si>
  <si>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</si>
  <si>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</si>
  <si>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</si>
  <si>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</si>
  <si>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</si>
  <si>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</si>
  <si>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</si>
  <si>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</si>
  <si>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</si>
  <si>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</si>
  <si>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</si>
  <si>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</si>
  <si>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</si>
  <si>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</si>
  <si>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</si>
  <si>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</si>
  <si>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</si>
  <si>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</si>
  <si>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</si>
  <si>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</si>
  <si>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</si>
  <si>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</si>
  <si>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</si>
  <si>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</si>
  <si>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</si>
  <si>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</si>
  <si>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</si>
  <si>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</si>
  <si>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</si>
  <si>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</si>
  <si>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</si>
  <si>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</si>
  <si>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</si>
  <si>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</si>
  <si>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</si>
  <si>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</si>
  <si>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</si>
  <si>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</si>
  <si>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</si>
  <si>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</si>
  <si>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</si>
  <si>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</si>
  <si>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</si>
  <si>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</si>
  <si>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</si>
  <si>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</si>
  <si>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</si>
  <si>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</si>
  <si>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</si>
  <si>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</si>
  <si>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</si>
  <si>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</si>
  <si>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</si>
  <si>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</si>
  <si>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</si>
  <si>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</si>
  <si>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</si>
  <si>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</si>
  <si>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</si>
  <si>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</si>
  <si>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</si>
  <si>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</si>
  <si>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</si>
  <si>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</si>
  <si>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</si>
  <si>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</si>
  <si>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</si>
  <si>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</si>
  <si>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</si>
  <si>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</si>
  <si>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</si>
  <si>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</si>
  <si>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</si>
  <si>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</si>
  <si>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</si>
  <si>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</si>
  <si>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</si>
  <si>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</si>
  <si>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</si>
  <si>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</si>
  <si>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</si>
  <si>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</si>
  <si>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</si>
  <si>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</si>
  <si>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</si>
  <si>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</si>
  <si>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</si>
  <si>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</si>
  <si>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</si>
  <si>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</si>
  <si>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</si>
  <si>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</si>
  <si>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</si>
  <si>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</si>
  <si>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</si>
  <si>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</si>
  <si>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</si>
  <si>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</si>
  <si>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</si>
  <si>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</si>
  <si>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</si>
  <si>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</si>
  <si>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</si>
  <si>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</si>
  <si>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</si>
  <si>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</si>
  <si>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</si>
  <si>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</si>
  <si>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</si>
  <si>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</si>
  <si>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</si>
  <si>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</si>
  <si>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</si>
  <si>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</si>
  <si>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</si>
  <si>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</si>
  <si>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</si>
  <si>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</si>
  <si>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</si>
  <si>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</si>
  <si>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</si>
  <si>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</si>
  <si>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</si>
  <si>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</si>
  <si>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</si>
  <si>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</si>
  <si>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</si>
  <si>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</si>
  <si>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</si>
  <si>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</si>
  <si>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</si>
  <si>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</si>
  <si>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</si>
  <si>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</si>
  <si>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</si>
  <si>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</si>
  <si>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</si>
  <si>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</si>
  <si>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</si>
  <si>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</si>
  <si>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</si>
  <si>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</si>
  <si>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</si>
  <si>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</si>
  <si>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</si>
  <si>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</si>
  <si>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</si>
  <si>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</si>
  <si>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</si>
  <si>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</si>
  <si>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</si>
  <si>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</si>
  <si>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</si>
  <si>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</si>
  <si>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</si>
  <si>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</si>
  <si>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</si>
  <si>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</si>
  <si>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</si>
  <si>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</si>
  <si>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</si>
  <si>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</si>
  <si>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</si>
  <si>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</si>
  <si>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</si>
  <si>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</si>
  <si>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</si>
  <si>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</si>
  <si>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</si>
  <si>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</si>
  <si>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</si>
  <si>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</si>
  <si>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</si>
  <si>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</si>
  <si>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</si>
  <si>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</si>
  <si>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</si>
  <si>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</si>
  <si>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</si>
  <si>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</si>
  <si>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</si>
  <si>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</si>
  <si>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</si>
  <si>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</si>
  <si>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</si>
  <si>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</si>
  <si>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</si>
  <si>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</si>
  <si>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</si>
  <si>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</si>
  <si>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</si>
  <si>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</si>
  <si>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</si>
  <si>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</si>
  <si>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</si>
  <si>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</si>
  <si>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</si>
  <si>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</si>
  <si>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</si>
  <si>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</si>
  <si>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</si>
  <si>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</si>
  <si>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</si>
  <si>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</si>
  <si>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</si>
  <si>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</si>
  <si>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</si>
  <si>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</si>
  <si>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</si>
  <si>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</si>
  <si>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</si>
  <si>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</si>
  <si>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</si>
  <si>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</si>
  <si>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</si>
  <si>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</si>
  <si>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</si>
  <si>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</si>
  <si>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</si>
  <si>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</si>
  <si>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</si>
  <si>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</si>
  <si>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</si>
  <si>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</si>
  <si>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</si>
  <si>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</si>
  <si>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</si>
  <si>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</si>
  <si>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</si>
  <si>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</si>
  <si>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</si>
  <si>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</si>
  <si>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</si>
  <si>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</si>
  <si>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</si>
  <si>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</si>
  <si>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</si>
  <si>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</si>
  <si>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</si>
  <si>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</si>
  <si>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</si>
  <si>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</si>
  <si>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</si>
  <si>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</si>
  <si>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</si>
  <si>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</si>
  <si>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</si>
  <si>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</si>
  <si>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</si>
  <si>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</si>
  <si>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</si>
  <si>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</si>
  <si>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</si>
  <si>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</si>
  <si>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</si>
  <si>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</si>
  <si>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</si>
  <si>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</si>
  <si>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</si>
  <si>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</si>
  <si>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</si>
  <si>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</si>
  <si>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</si>
  <si>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</si>
  <si>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</si>
  <si>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</si>
  <si>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</si>
  <si>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</si>
  <si>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</si>
  <si>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</si>
  <si>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</si>
  <si>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</si>
  <si>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</si>
  <si>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</si>
  <si>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</si>
  <si>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</si>
  <si>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</si>
  <si>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</si>
  <si>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</si>
  <si>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</si>
  <si>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</si>
  <si>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</si>
  <si>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</si>
  <si>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</si>
  <si>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</si>
  <si>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</si>
  <si>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</si>
  <si>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</si>
  <si>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</si>
  <si>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</si>
  <si>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</si>
  <si>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</si>
  <si>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</si>
  <si>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</si>
  <si>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</si>
  <si>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</si>
  <si>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</si>
  <si>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</si>
  <si>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</si>
  <si>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</si>
  <si>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</si>
  <si>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</si>
  <si>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</si>
  <si>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</si>
  <si>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</si>
  <si>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</si>
  <si>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</si>
  <si>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</si>
  <si>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</si>
  <si>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</si>
  <si>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</si>
  <si>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</si>
  <si>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</si>
  <si>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</si>
  <si>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</si>
  <si>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</si>
  <si>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</si>
  <si>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</si>
  <si>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</si>
  <si>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</si>
  <si>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</si>
  <si>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</si>
  <si>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</si>
  <si>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</si>
  <si>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</si>
  <si>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</si>
  <si>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</si>
  <si>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</si>
  <si>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</si>
  <si>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</si>
  <si>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</si>
  <si>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</si>
  <si>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</si>
  <si>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</si>
  <si>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</si>
  <si>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</si>
  <si>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</si>
  <si>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</si>
  <si>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</si>
  <si>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</si>
  <si>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</si>
  <si>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</si>
  <si>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</si>
  <si>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</si>
  <si>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</si>
  <si>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</si>
  <si>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</si>
  <si>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</si>
  <si>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</si>
  <si>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</si>
  <si>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</si>
  <si>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</si>
  <si>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</si>
  <si>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</si>
  <si>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</si>
  <si>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</si>
  <si>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</si>
  <si>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</si>
  <si>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</si>
  <si>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</si>
  <si>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</si>
  <si>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</si>
  <si>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</si>
  <si>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</si>
  <si>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</si>
  <si>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</si>
  <si>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</si>
  <si>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</si>
  <si>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</si>
  <si>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</si>
  <si>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</si>
  <si>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</si>
  <si>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</si>
  <si>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</si>
  <si>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</si>
  <si>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</si>
  <si>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</si>
  <si>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</si>
  <si>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</si>
  <si>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</si>
  <si>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</si>
  <si>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</si>
  <si>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</si>
  <si>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</si>
  <si>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</si>
  <si>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</si>
  <si>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</si>
  <si>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</si>
  <si>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</si>
  <si>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</si>
  <si>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</si>
  <si>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</si>
  <si>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</si>
  <si>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</si>
  <si>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</si>
  <si>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</si>
  <si>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</si>
  <si>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</si>
  <si>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</si>
  <si>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</si>
  <si>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</si>
  <si>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</si>
  <si>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</si>
  <si>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</si>
  <si>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</si>
  <si>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</si>
  <si>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</si>
  <si>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</si>
  <si>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</si>
  <si>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</si>
  <si>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</si>
  <si>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</si>
  <si>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</si>
  <si>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</si>
  <si>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</si>
  <si>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</si>
  <si>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</si>
  <si>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</si>
  <si>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</si>
  <si>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</si>
  <si>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</si>
  <si>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</si>
  <si>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</si>
  <si>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</si>
  <si>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</si>
  <si>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</si>
  <si>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</si>
  <si>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</si>
  <si>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</si>
  <si>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</si>
  <si>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</si>
  <si>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</si>
  <si>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</si>
  <si>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</si>
  <si>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</si>
  <si>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</si>
  <si>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</si>
  <si>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</si>
  <si>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</si>
  <si>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</si>
  <si>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</si>
  <si>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</si>
  <si>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</si>
  <si>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</si>
  <si>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</si>
  <si>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</si>
  <si>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</si>
  <si>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</si>
  <si>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</si>
  <si>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</si>
  <si>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</si>
  <si>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</si>
  <si>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</si>
  <si>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</si>
  <si>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</si>
  <si>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</si>
  <si>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</si>
  <si>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</si>
  <si>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</si>
  <si>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</si>
  <si>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</si>
  <si>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</si>
  <si>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</si>
  <si>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</si>
  <si>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</si>
  <si>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</si>
  <si>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</si>
  <si>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</si>
  <si>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</si>
  <si>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</si>
  <si>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</si>
  <si>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</si>
  <si>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</si>
  <si>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</si>
  <si>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</si>
  <si>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</si>
  <si>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</si>
  <si>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</si>
  <si>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</si>
  <si>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</si>
  <si>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</si>
  <si>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</si>
  <si>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</si>
  <si>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</si>
  <si>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</si>
  <si>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</si>
  <si>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</si>
  <si>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</si>
  <si>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</si>
  <si>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</si>
  <si>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</si>
  <si>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</si>
  <si>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</si>
  <si>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</si>
  <si>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</si>
  <si>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</si>
  <si>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</si>
  <si>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</si>
  <si>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</si>
  <si>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</si>
  <si>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</si>
  <si>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</si>
  <si>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</si>
  <si>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</si>
  <si>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</si>
  <si>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</si>
  <si>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</si>
  <si>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</si>
  <si>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</si>
  <si>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</si>
  <si>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</si>
  <si>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</si>
  <si>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</si>
  <si>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</si>
  <si>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</si>
  <si>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</si>
  <si>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</si>
  <si>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</si>
  <si>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</si>
  <si>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</si>
  <si>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</si>
  <si>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</si>
  <si>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</si>
  <si>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</si>
  <si>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</si>
  <si>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</si>
  <si>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</si>
  <si>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</si>
  <si>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</si>
  <si>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</si>
  <si>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</si>
  <si>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</si>
  <si>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</si>
  <si>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</si>
  <si>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</si>
  <si>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</si>
  <si>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</si>
  <si>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</si>
  <si>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</si>
  <si>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</si>
  <si>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</si>
  <si>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</si>
  <si>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</si>
  <si>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</si>
  <si>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</si>
  <si>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</si>
  <si>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</si>
  <si>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</si>
  <si>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</si>
  <si>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</si>
  <si>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</si>
  <si>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</si>
  <si>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</si>
  <si>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</si>
  <si>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</si>
  <si>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</si>
  <si>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</si>
  <si>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</si>
  <si>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</si>
  <si>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</si>
  <si>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</si>
  <si>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</si>
  <si>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</si>
  <si>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</si>
  <si>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</si>
  <si>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</si>
  <si>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</si>
  <si>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</si>
  <si>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</si>
  <si>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</si>
  <si>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</si>
  <si>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</si>
  <si>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</si>
  <si>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</si>
  <si>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</si>
  <si>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</si>
  <si>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</si>
  <si>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</si>
  <si>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</si>
  <si>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</si>
  <si>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</si>
  <si>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</si>
  <si>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</si>
  <si>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</si>
  <si>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</si>
  <si>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</si>
  <si>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</si>
  <si>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</si>
  <si>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</si>
  <si>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</si>
  <si>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</si>
  <si>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</si>
  <si>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</si>
  <si>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</si>
  <si>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</si>
  <si>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</si>
  <si>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</si>
  <si>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</si>
  <si>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</si>
  <si>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</si>
  <si>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</si>
  <si>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</si>
  <si>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</si>
  <si>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</si>
  <si>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</si>
  <si>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</si>
  <si>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</si>
  <si>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</si>
  <si>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</si>
  <si>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</si>
  <si>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</si>
  <si>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</si>
  <si>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</si>
  <si>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</si>
  <si>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</si>
  <si>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</si>
  <si>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</si>
  <si>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</si>
  <si>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</si>
  <si>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</si>
  <si>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</si>
  <si>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</si>
  <si>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</si>
  <si>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</si>
  <si>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</si>
  <si>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</si>
  <si>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</si>
  <si>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</si>
  <si>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</si>
  <si>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</si>
  <si>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</si>
  <si>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</si>
  <si>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</si>
  <si>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</si>
  <si>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</si>
  <si>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</si>
  <si>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</si>
  <si>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</si>
  <si>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</si>
  <si>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</si>
  <si>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</si>
  <si>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</si>
  <si>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</si>
  <si>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</si>
  <si>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</si>
  <si>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</si>
  <si>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</si>
  <si>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</si>
  <si>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</si>
  <si>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</si>
  <si>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</si>
  <si>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</si>
  <si>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</si>
  <si>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</si>
  <si>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</si>
  <si>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</si>
  <si>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</si>
  <si>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</si>
  <si>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</si>
  <si>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</si>
  <si>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</si>
  <si>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</si>
  <si>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</si>
  <si>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</si>
  <si>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</si>
  <si>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</si>
  <si>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</si>
  <si>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</si>
  <si>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</si>
  <si>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</si>
  <si>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</si>
  <si>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</si>
  <si>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</si>
  <si>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</si>
  <si>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</si>
  <si>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</si>
  <si>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</si>
  <si>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</si>
  <si>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</si>
  <si>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</si>
  <si>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</si>
  <si>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</si>
  <si>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</si>
  <si>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</si>
  <si>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</si>
  <si>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</si>
  <si>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</si>
  <si>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</si>
  <si>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</si>
  <si>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</si>
  <si>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</si>
  <si>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</si>
  <si>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</si>
  <si>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</si>
  <si>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</si>
  <si>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</si>
  <si>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</si>
  <si>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</si>
  <si>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</si>
  <si>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</si>
  <si>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</si>
  <si>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</si>
  <si>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</si>
  <si>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</si>
  <si>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</si>
  <si>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</si>
  <si>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</si>
  <si>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</si>
  <si>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</si>
  <si>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</si>
  <si>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</si>
  <si>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</si>
  <si>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</si>
  <si>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</si>
  <si>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</si>
  <si>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</si>
  <si>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</si>
  <si>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</si>
  <si>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</si>
  <si>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</si>
  <si>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</si>
  <si>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</si>
  <si>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</si>
  <si>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</si>
  <si>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</si>
  <si>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</si>
  <si>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</si>
  <si>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</si>
  <si>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</si>
  <si>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</si>
  <si>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</si>
  <si>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</si>
  <si>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</si>
  <si>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</si>
  <si>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</si>
  <si>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</si>
  <si>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</si>
  <si>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</si>
  <si>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</si>
  <si>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</si>
  <si>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</si>
  <si>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</si>
  <si>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</si>
  <si>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</si>
  <si>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</si>
  <si>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</si>
  <si>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</si>
  <si>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</si>
  <si>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</si>
  <si>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</si>
  <si>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</si>
  <si>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</si>
  <si>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</si>
  <si>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</si>
  <si>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</si>
  <si>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</si>
  <si>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</si>
  <si>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</si>
  <si>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</si>
  <si>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</si>
  <si>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</si>
  <si>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</si>
  <si>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</si>
  <si>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</si>
  <si>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</si>
  <si>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</si>
  <si>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</si>
  <si>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</si>
  <si>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</si>
  <si>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</si>
  <si>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</si>
  <si>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</si>
  <si>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</si>
  <si>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</si>
  <si>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</si>
  <si>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</si>
  <si>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</si>
  <si>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</si>
  <si>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</si>
  <si>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</si>
  <si>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</si>
  <si>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</si>
  <si>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</si>
  <si>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</si>
  <si>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</si>
  <si>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</si>
  <si>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</si>
  <si>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</si>
  <si>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</si>
  <si>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</si>
  <si>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</si>
  <si>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</si>
  <si>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</si>
  <si>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</si>
  <si>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</si>
  <si>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</si>
  <si>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</si>
  <si>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</si>
  <si>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</si>
  <si>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</si>
  <si>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</si>
  <si>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</si>
  <si>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</si>
  <si>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</si>
  <si>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</si>
  <si>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</si>
  <si>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</si>
  <si>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</si>
  <si>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</si>
  <si>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</si>
  <si>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</si>
  <si>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</si>
  <si>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</si>
  <si>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</si>
  <si>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</si>
  <si>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</si>
  <si>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</si>
  <si>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</si>
  <si>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</si>
  <si>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</si>
  <si>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</si>
  <si>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</si>
  <si>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</si>
  <si>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</si>
  <si>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</si>
  <si>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</si>
  <si>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</si>
  <si>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</si>
  <si>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</si>
  <si>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</si>
  <si>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</si>
  <si>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</si>
  <si>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</si>
  <si>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</si>
  <si>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</si>
  <si>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</si>
  <si>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</si>
  <si>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</si>
  <si>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</si>
  <si>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</si>
  <si>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</si>
  <si>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</si>
  <si>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</si>
  <si>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</si>
  <si>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</si>
  <si>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</si>
  <si>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</si>
  <si>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</si>
  <si>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</si>
  <si>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</si>
  <si>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</si>
  <si>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</si>
  <si>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</si>
  <si>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</si>
  <si>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</si>
  <si>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</si>
  <si>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</si>
  <si>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</si>
  <si>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</si>
  <si>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</si>
  <si>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</si>
  <si>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</si>
  <si>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</si>
  <si>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</si>
  <si>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</si>
  <si>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</si>
  <si>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</si>
  <si>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</si>
  <si>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</si>
  <si>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</si>
  <si>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</si>
  <si>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</si>
  <si>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</si>
  <si>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</si>
  <si>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</si>
  <si>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</si>
  <si>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</si>
  <si>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</si>
  <si>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</si>
  <si>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</si>
  <si>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</si>
  <si>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</si>
  <si>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</si>
  <si>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</si>
  <si>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</si>
  <si>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</si>
  <si>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</si>
  <si>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</si>
  <si>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</si>
  <si>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</si>
  <si>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</si>
  <si>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</si>
  <si>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</si>
  <si>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</si>
  <si>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</si>
  <si>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</si>
  <si>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</si>
  <si>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</si>
  <si>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</si>
  <si>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</si>
  <si>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</si>
  <si>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</si>
  <si>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</si>
  <si>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</si>
  <si>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</si>
  <si>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</si>
  <si>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</si>
  <si>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</si>
  <si>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</si>
  <si>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</si>
  <si>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</si>
  <si>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</si>
  <si>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</si>
  <si>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</si>
  <si>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</si>
  <si>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</si>
  <si>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</si>
  <si>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</si>
  <si>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</si>
  <si>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</si>
  <si>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</si>
  <si>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</si>
  <si>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</si>
  <si>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</si>
  <si>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</si>
  <si>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</si>
  <si>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</si>
  <si>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</si>
  <si>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</si>
  <si>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</si>
  <si>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</si>
  <si>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</si>
  <si>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</si>
  <si>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</si>
  <si>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</si>
  <si>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</si>
  <si>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</si>
  <si>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</si>
  <si>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</si>
  <si>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</si>
  <si>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</si>
  <si>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</si>
  <si>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</si>
  <si>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</si>
  <si>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</si>
  <si>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</si>
  <si>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</si>
  <si>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</si>
  <si>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</si>
  <si>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</si>
  <si>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</si>
  <si>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</si>
  <si>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</si>
  <si>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</si>
  <si>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</si>
  <si>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</si>
  <si>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</si>
  <si>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</si>
  <si>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</si>
  <si>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</si>
  <si>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</si>
  <si>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</si>
  <si>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</si>
  <si>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</si>
  <si>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</si>
  <si>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</si>
  <si>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</si>
  <si>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</si>
  <si>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</si>
  <si>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</si>
  <si>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</si>
  <si>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</si>
  <si>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</si>
  <si>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</si>
  <si>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</si>
  <si>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</si>
  <si>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</si>
  <si>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</si>
  <si>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</si>
  <si>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</si>
  <si>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</si>
  <si>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</si>
  <si>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</si>
  <si>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</si>
  <si>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</si>
  <si>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</si>
  <si>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</si>
  <si>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</si>
  <si>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</si>
  <si>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</si>
  <si>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</si>
  <si>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</si>
  <si>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</si>
  <si>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</si>
  <si>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</si>
  <si>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</si>
  <si>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</si>
  <si>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</si>
  <si>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</si>
  <si>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</si>
  <si>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</si>
  <si>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</si>
  <si>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</si>
  <si>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</si>
  <si>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</si>
  <si>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</si>
  <si>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</si>
  <si>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</si>
  <si>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</si>
  <si>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</si>
  <si>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</si>
  <si>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</si>
  <si>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</si>
  <si>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</si>
  <si>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</si>
  <si>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</si>
  <si>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</si>
  <si>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</si>
  <si>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</si>
  <si>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</si>
  <si>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</si>
  <si>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</si>
  <si>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</si>
  <si>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</si>
  <si>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</si>
  <si>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</si>
  <si>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</si>
  <si>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</si>
  <si>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</si>
  <si>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</si>
  <si>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</si>
  <si>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</si>
  <si>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</si>
  <si>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</si>
  <si>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</si>
  <si>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</si>
  <si>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</si>
  <si>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</si>
  <si>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</si>
  <si>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</si>
  <si>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</si>
  <si>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</si>
  <si>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</si>
  <si>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</si>
  <si>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</si>
  <si>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</si>
  <si>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</si>
  <si>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</si>
  <si>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</si>
  <si>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</si>
  <si>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</si>
  <si>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</si>
  <si>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</si>
  <si>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</si>
  <si>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</si>
  <si>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</si>
  <si>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</si>
  <si>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</si>
  <si>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</si>
  <si>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</si>
  <si>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</si>
  <si>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</si>
  <si>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</si>
  <si>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</si>
  <si>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</si>
  <si>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</si>
  <si>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</si>
  <si>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</si>
  <si>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</si>
  <si>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</si>
  <si>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</si>
  <si>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</si>
  <si>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</si>
  <si>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</si>
  <si>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</si>
  <si>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</si>
  <si>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</si>
  <si>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</si>
  <si>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</si>
  <si>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</si>
  <si>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</si>
  <si>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</si>
  <si>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</si>
  <si>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</si>
  <si>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</si>
  <si>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</si>
  <si>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</si>
  <si>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</si>
  <si>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</si>
  <si>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</si>
  <si>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</si>
  <si>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</si>
  <si>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</si>
  <si>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</si>
  <si>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</si>
  <si>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</si>
  <si>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</si>
  <si>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</si>
  <si>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</si>
  <si>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</si>
  <si>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</si>
  <si>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</si>
  <si>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</si>
  <si>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</si>
  <si>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</si>
  <si>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</si>
  <si>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</si>
  <si>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</si>
  <si>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</si>
  <si>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</si>
  <si>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</si>
  <si>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</si>
  <si>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</si>
  <si>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</si>
  <si>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</si>
  <si>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</si>
  <si>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</si>
  <si>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</si>
  <si>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</si>
  <si>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</si>
  <si>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</si>
  <si>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</si>
  <si>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</si>
  <si>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</si>
  <si>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</si>
  <si>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</si>
  <si>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</si>
  <si>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</si>
  <si>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</si>
  <si>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</si>
  <si>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</si>
  <si>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</si>
  <si>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</si>
  <si>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</si>
  <si>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</si>
  <si>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</si>
  <si>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</si>
  <si>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</si>
  <si>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</si>
  <si>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</si>
  <si>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</si>
  <si>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</si>
  <si>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</si>
  <si>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</si>
  <si>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</si>
  <si>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</si>
  <si>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</si>
  <si>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</si>
  <si>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</si>
  <si>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</si>
  <si>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</si>
  <si>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</si>
  <si>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</si>
  <si>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</si>
  <si>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</si>
  <si>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</si>
  <si>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</si>
  <si>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</si>
  <si>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</si>
  <si>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</si>
  <si>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</si>
  <si>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</si>
  <si>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</si>
  <si>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</si>
  <si>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</si>
  <si>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</si>
  <si>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</si>
  <si>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</si>
  <si>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</si>
  <si>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</si>
  <si>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</si>
  <si>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</si>
  <si>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</si>
  <si>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</si>
  <si>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</si>
  <si>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</si>
  <si>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</si>
  <si>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</si>
  <si>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</si>
  <si>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</si>
  <si>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</si>
  <si>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</si>
  <si>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</si>
  <si>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</si>
  <si>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</si>
  <si>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</si>
  <si>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</si>
  <si>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</si>
  <si>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</si>
  <si>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</si>
  <si>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</si>
  <si>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</si>
  <si>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</si>
  <si>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</si>
  <si>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</si>
  <si>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</si>
  <si>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</si>
  <si>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</si>
  <si>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</si>
  <si>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</si>
  <si>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</si>
  <si>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</si>
  <si>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</si>
  <si>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</si>
  <si>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</si>
  <si>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</si>
  <si>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</si>
  <si>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</si>
  <si>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</si>
  <si>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</si>
  <si>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</si>
  <si>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</si>
  <si>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</si>
  <si>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</si>
  <si>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</si>
  <si>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</si>
  <si>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</si>
  <si>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</si>
  <si>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</si>
  <si>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</si>
  <si>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</si>
  <si>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</si>
  <si>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</si>
  <si>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</si>
  <si>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</si>
  <si>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</si>
  <si>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</si>
  <si>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</si>
  <si>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</si>
  <si>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</si>
  <si>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</si>
  <si>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</si>
  <si>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</si>
  <si>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</si>
  <si>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</si>
  <si>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</si>
  <si>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</si>
  <si>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</si>
  <si>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</si>
  <si>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</si>
  <si>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</si>
  <si>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</si>
  <si>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</si>
  <si>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</si>
  <si>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</si>
  <si>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</si>
  <si>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</si>
  <si>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</si>
  <si>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</si>
  <si>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</si>
  <si>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</si>
  <si>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</si>
  <si>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</si>
  <si>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</si>
  <si>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</si>
  <si>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</si>
  <si>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</si>
  <si>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</si>
  <si>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</si>
  <si>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</si>
  <si>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</si>
  <si>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</si>
  <si>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</si>
  <si>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</si>
  <si>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</si>
  <si>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</si>
  <si>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</si>
  <si>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</si>
  <si>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</si>
  <si>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</si>
  <si>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</si>
  <si>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</si>
  <si>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</si>
  <si>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</si>
  <si>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</si>
  <si>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</si>
  <si>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</si>
  <si>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</si>
  <si>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</si>
  <si>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</si>
  <si>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</si>
  <si>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</si>
  <si>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</si>
  <si>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</si>
  <si>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</si>
  <si>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</si>
  <si>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</si>
  <si>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</si>
  <si>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</si>
  <si>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</si>
  <si>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</si>
  <si>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</si>
  <si>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</si>
  <si>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</si>
  <si>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</si>
  <si>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</si>
  <si>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</si>
  <si>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</si>
  <si>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</si>
  <si>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</si>
  <si>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</si>
  <si>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</si>
  <si>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</si>
  <si>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</si>
  <si>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</si>
  <si>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</si>
  <si>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</si>
  <si>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</si>
  <si>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</si>
  <si>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</si>
  <si>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</si>
  <si>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</si>
  <si>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</si>
  <si>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</si>
  <si>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</si>
  <si>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</si>
  <si>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</si>
  <si>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</si>
  <si>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</si>
  <si>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</si>
  <si>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</si>
  <si>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</si>
  <si>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</si>
  <si>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</si>
  <si>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</si>
  <si>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</si>
  <si>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</si>
  <si>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</si>
  <si>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</si>
  <si>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</si>
  <si>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</si>
  <si>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</si>
  <si>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</si>
  <si>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</si>
  <si>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</si>
  <si>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</si>
  <si>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</si>
  <si>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</si>
  <si>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</si>
  <si>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</si>
  <si>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</si>
  <si>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</si>
  <si>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</si>
  <si>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</si>
  <si>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</si>
  <si>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</si>
  <si>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</si>
  <si>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</si>
  <si>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</si>
  <si>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</si>
  <si>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</si>
  <si>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</si>
  <si>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</si>
  <si>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</si>
  <si>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</si>
  <si>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</si>
  <si>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</si>
  <si>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</si>
  <si>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</si>
  <si>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</si>
  <si>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</si>
  <si>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</si>
  <si>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</si>
  <si>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</si>
  <si>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</si>
  <si>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</si>
  <si>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</si>
  <si>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</si>
  <si>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</si>
  <si>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</si>
  <si>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</si>
  <si>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</si>
  <si>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</si>
  <si>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</si>
  <si>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</si>
  <si>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</si>
  <si>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</si>
  <si>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</si>
  <si>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</si>
  <si>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</si>
  <si>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</si>
  <si>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</si>
  <si>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</si>
  <si>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</si>
  <si>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</si>
  <si>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</si>
  <si>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</si>
  <si>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</si>
  <si>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</si>
  <si>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</si>
  <si>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</si>
  <si>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</si>
  <si>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</si>
  <si>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</si>
  <si>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</si>
  <si>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</si>
  <si>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</si>
  <si>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</si>
  <si>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</si>
  <si>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</si>
  <si>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</si>
  <si>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</si>
  <si>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</si>
  <si>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</si>
  <si>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</si>
  <si>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</si>
  <si>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</si>
  <si>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</si>
  <si>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</si>
  <si>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</si>
  <si>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</si>
  <si>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</si>
  <si>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</si>
  <si>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</si>
  <si>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</si>
  <si>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</si>
  <si>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</si>
  <si>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</si>
  <si>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</si>
  <si>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</si>
  <si>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</si>
  <si>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</si>
  <si>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</si>
  <si>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</si>
  <si>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</si>
  <si>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</si>
  <si>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</si>
  <si>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</si>
  <si>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</si>
  <si>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</si>
  <si>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</si>
  <si>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</si>
  <si>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</si>
  <si>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</si>
  <si>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</si>
  <si>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</si>
  <si>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</si>
  <si>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</si>
  <si>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</si>
  <si>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</si>
  <si>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</si>
  <si>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</si>
  <si>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</si>
  <si>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</si>
  <si>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</si>
  <si>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</si>
  <si>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</si>
  <si>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</si>
  <si>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</si>
  <si>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</si>
  <si>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</si>
  <si>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</si>
  <si>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</si>
  <si>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</si>
  <si>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</si>
  <si>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</si>
  <si>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</si>
  <si>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</si>
  <si>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</si>
  <si>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</si>
  <si>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</si>
  <si>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</si>
  <si>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</si>
  <si>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</si>
  <si>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</si>
  <si>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</si>
  <si>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</si>
  <si>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</si>
  <si>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</si>
  <si>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</si>
  <si>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</si>
  <si>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</si>
  <si>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</si>
  <si>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</si>
  <si>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</si>
  <si>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</si>
  <si>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</si>
  <si>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</si>
  <si>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</si>
  <si>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</si>
  <si>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</si>
  <si>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</si>
  <si>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</si>
  <si>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</si>
  <si>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</si>
  <si>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</si>
  <si>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</si>
  <si>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</si>
  <si>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</si>
  <si>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</si>
  <si>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</si>
  <si>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</si>
  <si>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</si>
  <si>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</si>
  <si>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</si>
  <si>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</si>
  <si>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</si>
  <si>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</si>
  <si>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</si>
  <si>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</si>
  <si>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</si>
  <si>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</si>
  <si>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</si>
  <si>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</si>
  <si>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</si>
  <si>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</si>
  <si>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</si>
  <si>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</si>
  <si>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</si>
  <si>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</si>
  <si>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</si>
  <si>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</si>
  <si>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</si>
  <si>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</si>
  <si>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</si>
  <si>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</si>
  <si>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</si>
  <si>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</si>
  <si>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</si>
  <si>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</si>
  <si>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</si>
  <si>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</si>
  <si>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</si>
  <si>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</si>
  <si>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</si>
  <si>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</si>
  <si>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</si>
  <si>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</si>
  <si>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</si>
  <si>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</si>
  <si>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</si>
  <si>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</si>
  <si>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</si>
  <si>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</si>
  <si>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</si>
  <si>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</si>
  <si>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</si>
  <si>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</si>
  <si>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</si>
  <si>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</si>
  <si>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</si>
  <si>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</si>
  <si>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</si>
  <si>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</si>
  <si>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</si>
  <si>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</si>
  <si>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</si>
  <si>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</si>
  <si>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</si>
  <si>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</si>
  <si>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</si>
  <si>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</si>
  <si>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</si>
  <si>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</si>
  <si>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</si>
  <si>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</si>
  <si>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</si>
  <si>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</si>
  <si>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</si>
  <si>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</si>
  <si>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</si>
  <si>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</si>
  <si>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</si>
  <si>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</si>
  <si>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</si>
  <si>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</si>
  <si>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</si>
  <si>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</si>
  <si>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</si>
  <si>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</si>
  <si>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</si>
  <si>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</si>
  <si>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</si>
  <si>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</si>
  <si>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</si>
  <si>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</si>
  <si>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</si>
  <si>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</si>
  <si>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</si>
  <si>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</si>
  <si>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</si>
  <si>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</si>
  <si>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</si>
  <si>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</si>
  <si>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</si>
  <si>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</si>
  <si>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</si>
  <si>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</si>
  <si>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</si>
  <si>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</si>
  <si>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</si>
  <si>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</si>
  <si>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</si>
  <si>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</si>
  <si>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</si>
  <si>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</si>
  <si>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</si>
  <si>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</si>
  <si>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</si>
  <si>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</si>
  <si>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</si>
  <si>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</si>
  <si>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</si>
  <si>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</si>
  <si>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</si>
  <si>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</si>
  <si>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</si>
  <si>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</si>
  <si>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</si>
  <si>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</si>
  <si>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</si>
  <si>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</si>
  <si>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</si>
  <si>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</si>
  <si>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</si>
  <si>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</si>
  <si>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</si>
  <si>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</si>
  <si>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</si>
  <si>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</si>
  <si>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</si>
  <si>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</si>
  <si>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</si>
  <si>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</si>
  <si>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</si>
  <si>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</si>
  <si>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</si>
  <si>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</si>
  <si>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</si>
  <si>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</si>
  <si>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</si>
  <si>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</si>
  <si>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</si>
  <si>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</si>
  <si>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</si>
  <si>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</si>
  <si>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</si>
  <si>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</si>
  <si>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</si>
  <si>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</si>
  <si>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</si>
  <si>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</si>
  <si>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</si>
  <si>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</si>
  <si>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</si>
  <si>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</si>
  <si>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</si>
  <si>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</si>
  <si>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</si>
  <si>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</si>
  <si>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</si>
  <si>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</si>
  <si>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</si>
  <si>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</si>
  <si>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</si>
  <si>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</si>
  <si>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</si>
  <si>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</si>
  <si>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</si>
  <si>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</si>
  <si>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</si>
  <si>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</si>
  <si>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</si>
  <si>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</si>
  <si>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</si>
  <si>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</si>
  <si>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</si>
  <si>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</si>
  <si>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</si>
  <si>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</si>
  <si>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</si>
  <si>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</si>
  <si>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</si>
  <si>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</si>
  <si>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</si>
  <si>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</si>
  <si>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</si>
  <si>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</si>
  <si>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</si>
  <si>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</si>
  <si>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</si>
  <si>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</si>
  <si>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</si>
  <si>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</si>
  <si>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</si>
  <si>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</si>
  <si>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</si>
  <si>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</si>
  <si>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</si>
  <si>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</si>
  <si>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</si>
  <si>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</si>
  <si>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</si>
  <si>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</si>
  <si>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</si>
  <si>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</si>
  <si>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</si>
  <si>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</si>
  <si>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</si>
  <si>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</si>
  <si>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</si>
  <si>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</si>
  <si>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</si>
  <si>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</si>
  <si>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</si>
  <si>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</si>
  <si>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</si>
  <si>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</si>
  <si>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</si>
  <si>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</si>
  <si>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</si>
  <si>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</si>
  <si>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</si>
  <si>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</si>
  <si>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</si>
  <si>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</si>
  <si>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</si>
  <si>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</si>
  <si>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</si>
  <si>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</si>
  <si>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</si>
  <si>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</si>
  <si>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</si>
  <si>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</si>
  <si>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</si>
  <si>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</si>
  <si>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</si>
  <si>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</si>
  <si>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</si>
  <si>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</si>
  <si>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</si>
  <si>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</si>
  <si>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</si>
  <si>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</si>
  <si>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</si>
  <si>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</si>
  <si>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</si>
  <si>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</si>
  <si>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</si>
  <si>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</si>
  <si>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</si>
  <si>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</si>
  <si>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</si>
  <si>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</si>
  <si>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</si>
  <si>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</si>
  <si>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</si>
  <si>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</si>
  <si>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</si>
  <si>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</si>
  <si>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</si>
  <si>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</si>
  <si>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</si>
  <si>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</si>
  <si>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</si>
  <si>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</si>
  <si>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</si>
  <si>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</si>
  <si>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</si>
  <si>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</si>
  <si>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</si>
  <si>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</si>
  <si>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</si>
  <si>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</si>
  <si>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</si>
  <si>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</si>
  <si>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</si>
  <si>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</si>
  <si>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</si>
  <si>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</si>
  <si>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</si>
  <si>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</si>
  <si>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</si>
  <si>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</si>
  <si>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</si>
  <si>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</si>
  <si>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</si>
  <si>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</si>
  <si>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</si>
  <si>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</si>
  <si>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</si>
  <si>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</si>
  <si>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</si>
  <si>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</si>
  <si>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</si>
  <si>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</si>
  <si>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</si>
  <si>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</si>
  <si>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</si>
  <si>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</si>
  <si>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</si>
  <si>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</si>
  <si>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</si>
  <si>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</si>
  <si>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</si>
  <si>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</si>
  <si>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</si>
  <si>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</si>
  <si>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</si>
  <si>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</si>
  <si>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</si>
  <si>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</si>
  <si>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</si>
  <si>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</si>
  <si>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</si>
  <si>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</si>
  <si>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</si>
  <si>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</si>
  <si>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</si>
  <si>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</si>
  <si>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</si>
  <si>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</si>
  <si>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</si>
  <si>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</si>
  <si>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</si>
  <si>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</si>
  <si>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</si>
  <si>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</si>
  <si>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</si>
  <si>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</si>
  <si>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</si>
  <si>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</si>
  <si>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</si>
  <si>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</si>
  <si>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</si>
  <si>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</si>
  <si>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</si>
  <si>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</si>
  <si>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</si>
  <si>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</si>
  <si>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</si>
  <si>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</si>
  <si>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</si>
  <si>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</si>
  <si>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</si>
  <si>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</si>
  <si>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</si>
  <si>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</si>
  <si>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</si>
  <si>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</si>
  <si>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</si>
  <si>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</si>
  <si>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</si>
  <si>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</si>
  <si>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</si>
  <si>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</si>
  <si>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</si>
  <si>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</si>
  <si>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</si>
  <si>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</si>
  <si>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</si>
  <si>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</si>
  <si>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</si>
  <si>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</si>
  <si>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</si>
  <si>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</si>
  <si>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</si>
  <si>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</si>
  <si>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</si>
  <si>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</si>
  <si>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</si>
  <si>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</si>
  <si>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</si>
  <si>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</si>
  <si>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</si>
  <si>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</si>
  <si>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</si>
  <si>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</si>
  <si>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</si>
  <si>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</si>
  <si>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</si>
  <si>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</si>
  <si>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</si>
  <si>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</si>
  <si>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</si>
  <si>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</si>
  <si>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</si>
  <si>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</si>
  <si>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</si>
  <si>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</si>
  <si>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</si>
  <si>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</si>
  <si>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</si>
  <si>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</si>
  <si>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</si>
  <si>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</si>
  <si>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</si>
  <si>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</si>
  <si>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</si>
  <si>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</si>
  <si>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</si>
  <si>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</si>
  <si>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</si>
  <si>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</si>
  <si>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</si>
  <si>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</si>
  <si>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</si>
  <si>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</si>
  <si>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</si>
  <si>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</si>
  <si>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</si>
  <si>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</si>
  <si>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</si>
  <si>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</si>
  <si>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</si>
  <si>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</si>
  <si>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</si>
  <si>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</si>
  <si>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</si>
  <si>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</si>
  <si>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</si>
  <si>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</si>
  <si>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</si>
  <si>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</si>
  <si>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</si>
  <si>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</si>
  <si>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</si>
  <si>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</si>
  <si>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</si>
  <si>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</si>
  <si>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</si>
  <si>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</si>
  <si>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</si>
  <si>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</si>
  <si>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</si>
  <si>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</si>
  <si>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</si>
  <si>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</si>
  <si>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</si>
  <si>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</si>
  <si>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</si>
  <si>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</si>
  <si>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</si>
  <si>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</si>
  <si>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</si>
  <si>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</si>
  <si>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</si>
  <si>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</si>
  <si>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</si>
  <si>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</si>
  <si>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</si>
  <si>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</si>
  <si>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</si>
  <si>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</si>
  <si>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</si>
  <si>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</si>
  <si>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</si>
  <si>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</si>
  <si>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</si>
  <si>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</si>
  <si>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</si>
  <si>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</si>
  <si>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</si>
  <si>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</si>
  <si>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</si>
  <si>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</si>
  <si>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</si>
  <si>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</si>
  <si>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</si>
  <si>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</si>
  <si>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</si>
  <si>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</si>
  <si>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</si>
  <si>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</si>
  <si>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</si>
  <si>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</si>
  <si>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</si>
  <si>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</si>
  <si>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</si>
  <si>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</si>
  <si>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</si>
  <si>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</si>
  <si>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</si>
  <si>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</si>
  <si>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</si>
  <si>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</si>
  <si>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</si>
  <si>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</si>
  <si>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</si>
  <si>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</si>
  <si>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</si>
  <si>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</si>
  <si>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</si>
  <si>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</si>
  <si>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</si>
  <si>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</si>
  <si>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</si>
  <si>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</si>
  <si>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</si>
  <si>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</si>
  <si>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</si>
  <si>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</si>
  <si>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</si>
  <si>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</si>
  <si>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</si>
  <si>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</si>
  <si>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</si>
  <si>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</si>
  <si>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</si>
  <si>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</si>
  <si>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</si>
  <si>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</si>
  <si>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</si>
  <si>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</si>
  <si>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</si>
  <si>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</si>
  <si>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</si>
  <si>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</si>
  <si>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</si>
  <si>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</si>
  <si>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</si>
  <si>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</si>
  <si>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</si>
  <si>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</si>
  <si>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</si>
  <si>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</si>
  <si>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</si>
  <si>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</si>
  <si>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</si>
  <si>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</si>
  <si>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</si>
  <si>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</si>
  <si>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</si>
  <si>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</si>
  <si>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</si>
  <si>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</si>
  <si>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</si>
  <si>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</si>
  <si>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</si>
  <si>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</si>
  <si>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</si>
  <si>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</si>
  <si>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</si>
  <si>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</si>
  <si>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</si>
  <si>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</si>
  <si>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</si>
  <si>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</si>
  <si>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</si>
  <si>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</si>
  <si>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</si>
  <si>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</si>
  <si>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</si>
  <si>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</si>
  <si>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</si>
  <si>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</si>
  <si>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</si>
  <si>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</si>
  <si>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</si>
  <si>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</si>
  <si>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</si>
  <si>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</si>
  <si>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</si>
  <si>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</si>
  <si>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</si>
  <si>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</si>
  <si>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</si>
  <si>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</si>
  <si>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</si>
  <si>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</si>
  <si>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</si>
  <si>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</si>
  <si>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</si>
  <si>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</si>
  <si>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</si>
  <si>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</si>
  <si>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</si>
  <si>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</si>
  <si>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</si>
  <si>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</si>
  <si>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</si>
  <si>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</si>
  <si>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</si>
  <si>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</si>
  <si>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</si>
  <si>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</si>
  <si>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</si>
  <si>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</si>
  <si>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</si>
  <si>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</si>
  <si>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</si>
  <si>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</si>
  <si>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</si>
  <si>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</si>
  <si>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</si>
  <si>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</si>
  <si>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</si>
  <si>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</si>
  <si>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</si>
  <si>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</si>
  <si>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</si>
  <si>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</si>
  <si>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</si>
  <si>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</si>
  <si>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</si>
  <si>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</si>
  <si>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</si>
  <si>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</si>
  <si>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</si>
  <si>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</si>
  <si>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</si>
  <si>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</si>
  <si>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</si>
  <si>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</si>
  <si>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</si>
  <si>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</si>
  <si>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</si>
  <si>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</si>
  <si>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</si>
  <si>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</si>
  <si>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</si>
  <si>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</si>
  <si>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</si>
  <si>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</si>
  <si>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</si>
  <si>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</si>
  <si>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</si>
  <si>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</si>
  <si>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</si>
  <si>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</si>
  <si>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</si>
  <si>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</si>
  <si>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</si>
  <si>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</si>
  <si>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</si>
  <si>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</si>
  <si>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</si>
  <si>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</si>
  <si>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</si>
  <si>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</si>
  <si>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</si>
  <si>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</si>
  <si>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</si>
  <si>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</si>
  <si>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</si>
  <si>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</si>
  <si>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</si>
  <si>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</si>
  <si>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</si>
  <si>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</si>
  <si>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</si>
  <si>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</si>
  <si>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</si>
  <si>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</si>
  <si>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</si>
  <si>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</si>
  <si>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</si>
  <si>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</si>
  <si>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</si>
  <si>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</si>
  <si>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</si>
  <si>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</si>
  <si>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</si>
  <si>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</si>
  <si>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</si>
  <si>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</si>
  <si>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</si>
  <si>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</si>
  <si>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</si>
  <si>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</si>
  <si>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</si>
  <si>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</si>
  <si>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</si>
  <si>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</si>
  <si>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</si>
  <si>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</si>
  <si>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</si>
  <si>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</si>
  <si>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</si>
  <si>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</si>
  <si>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</si>
  <si>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</si>
  <si>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</si>
  <si>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</si>
  <si>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</si>
  <si>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</si>
  <si>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</si>
  <si>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</si>
  <si>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</si>
  <si>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</si>
  <si>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</si>
  <si>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</si>
  <si>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</si>
  <si>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</si>
  <si>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</si>
  <si>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</si>
  <si>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</si>
  <si>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</si>
  <si>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</si>
  <si>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</si>
  <si>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</si>
  <si>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</si>
  <si>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</si>
  <si>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</si>
  <si>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</si>
  <si>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</si>
  <si>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</si>
  <si>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</si>
  <si>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</si>
  <si>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</si>
  <si>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</si>
  <si>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</si>
  <si>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</si>
  <si>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</si>
  <si>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</si>
  <si>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</si>
  <si>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</si>
  <si>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</si>
  <si>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</si>
  <si>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</si>
  <si>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</si>
  <si>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</si>
  <si>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</si>
  <si>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</si>
  <si>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</si>
  <si>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</si>
  <si>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</si>
  <si>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</si>
  <si>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</si>
  <si>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</si>
  <si>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</si>
  <si>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</si>
  <si>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</si>
  <si>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</si>
  <si>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</si>
  <si>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</si>
  <si>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</si>
  <si>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</si>
  <si>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</si>
  <si>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</si>
  <si>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</si>
  <si>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</si>
  <si>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</si>
  <si>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</si>
  <si>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</si>
  <si>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</si>
  <si>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</si>
  <si>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</si>
  <si>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</si>
  <si>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</si>
  <si>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</si>
  <si>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</si>
  <si>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</si>
  <si>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</si>
  <si>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</si>
  <si>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</si>
  <si>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</si>
  <si>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</si>
  <si>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</si>
  <si>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</si>
  <si>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</si>
  <si>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</si>
  <si>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</si>
  <si>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</si>
  <si>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</si>
  <si>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</si>
  <si>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</si>
  <si>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</si>
  <si>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</si>
  <si>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</si>
  <si>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</si>
  <si>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</si>
  <si>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</si>
  <si>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</si>
  <si>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</si>
  <si>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</si>
  <si>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</si>
  <si>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</si>
  <si>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</si>
  <si>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</si>
  <si>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</si>
  <si>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</si>
  <si>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</si>
  <si>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</si>
  <si>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</si>
  <si>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</si>
  <si>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</si>
  <si>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</si>
  <si>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</si>
  <si>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</si>
  <si>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</si>
  <si>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</si>
  <si>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</si>
  <si>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</si>
  <si>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</si>
  <si>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</si>
  <si>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</si>
  <si>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</si>
  <si>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</si>
  <si>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</si>
  <si>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</si>
  <si>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</si>
  <si>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</si>
  <si>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</si>
  <si>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</si>
  <si>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</si>
  <si>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</si>
  <si>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</si>
  <si>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</si>
  <si>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</si>
  <si>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</si>
  <si>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</si>
  <si>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</si>
  <si>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</si>
  <si>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</si>
  <si>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</si>
  <si>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</si>
  <si>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</si>
  <si>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</si>
  <si>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</si>
  <si>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</si>
  <si>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</si>
  <si>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</si>
  <si>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</si>
  <si>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</si>
  <si>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</si>
  <si>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</si>
  <si>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</si>
  <si>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</si>
  <si>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</si>
  <si>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</si>
  <si>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</si>
  <si>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</si>
  <si>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</si>
  <si>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</si>
  <si>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</si>
  <si>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</si>
  <si>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</si>
  <si>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</si>
  <si>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</si>
  <si>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</si>
  <si>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</si>
  <si>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</si>
  <si>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</si>
  <si>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</si>
  <si>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</si>
  <si>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</si>
  <si>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</si>
  <si>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</si>
  <si>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</si>
  <si>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</si>
  <si>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</si>
  <si>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</si>
  <si>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</si>
  <si>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</si>
  <si>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</si>
  <si>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</si>
  <si>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</si>
  <si>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</si>
  <si>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</si>
  <si>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</si>
  <si>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</si>
  <si>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</si>
  <si>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</si>
  <si>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</si>
  <si>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</si>
  <si>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</si>
  <si>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</si>
  <si>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</si>
  <si>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</si>
  <si>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</si>
  <si>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</si>
  <si>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</si>
  <si>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</si>
  <si>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</si>
  <si>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</si>
  <si>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</si>
  <si>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</si>
  <si>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</si>
  <si>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</si>
  <si>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</si>
  <si>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</si>
  <si>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</si>
  <si>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</si>
  <si>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</si>
  <si>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</si>
  <si>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</si>
  <si>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</si>
  <si>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</si>
  <si>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</si>
  <si>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</si>
  <si>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</si>
  <si>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</si>
  <si>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</si>
  <si>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</si>
  <si>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</si>
  <si>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</si>
  <si>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</si>
  <si>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</si>
  <si>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</si>
  <si>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</si>
  <si>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</si>
  <si>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</si>
  <si>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</si>
  <si>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</si>
  <si>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</si>
  <si>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</si>
  <si>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</si>
  <si>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</si>
  <si>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</si>
  <si>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</si>
  <si>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</si>
  <si>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</si>
  <si>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</si>
  <si>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</si>
  <si>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</si>
  <si>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</si>
  <si>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</si>
  <si>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</si>
  <si>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</si>
  <si>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</si>
  <si>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</si>
  <si>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</si>
  <si>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</si>
  <si>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</si>
  <si>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</si>
  <si>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</si>
  <si>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</si>
  <si>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</si>
  <si>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</si>
  <si>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</si>
  <si>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</si>
  <si>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</si>
  <si>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</si>
  <si>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</si>
  <si>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</si>
  <si>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</si>
  <si>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</si>
  <si>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</si>
  <si>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</si>
  <si>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</si>
  <si>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</si>
  <si>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</si>
  <si>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</si>
  <si>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</si>
  <si>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</si>
  <si>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</si>
  <si>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</si>
  <si>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</si>
  <si>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</si>
  <si>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</si>
  <si>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</si>
  <si>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</si>
  <si>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</si>
  <si>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</si>
  <si>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</si>
  <si>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</si>
  <si>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</si>
  <si>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</si>
  <si>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</si>
  <si>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</si>
  <si>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</si>
  <si>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</si>
  <si>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</si>
  <si>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</si>
  <si>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</si>
  <si>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</si>
  <si>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</si>
  <si>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</si>
  <si>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</si>
  <si>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</si>
  <si>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</si>
  <si>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</si>
  <si>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</si>
  <si>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</si>
  <si>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</si>
  <si>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</si>
  <si>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</si>
  <si>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</si>
  <si>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</si>
  <si>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</si>
  <si>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</si>
  <si>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</si>
  <si>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</si>
  <si>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</si>
  <si>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</si>
  <si>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</si>
  <si>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</si>
  <si>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</si>
  <si>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</si>
  <si>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</si>
  <si>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</si>
  <si>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</si>
  <si>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</si>
  <si>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</si>
  <si>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</si>
  <si>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</si>
  <si>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</si>
  <si>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</si>
  <si>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</si>
  <si>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</si>
  <si>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</si>
  <si>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</si>
  <si>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</si>
  <si>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</si>
  <si>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</si>
  <si>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</si>
  <si>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</si>
  <si>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</si>
  <si>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</si>
  <si>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</si>
  <si>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</si>
  <si>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</si>
  <si>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</si>
  <si>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</si>
  <si>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</si>
  <si>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</si>
  <si>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</si>
  <si>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</si>
  <si>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</si>
  <si>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</si>
  <si>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</si>
  <si>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</si>
  <si>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</si>
  <si>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</si>
  <si>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</si>
  <si>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</si>
  <si>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</si>
  <si>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</si>
  <si>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</si>
  <si>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</si>
  <si>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</si>
  <si>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</si>
  <si>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</si>
  <si>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</si>
  <si>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</si>
  <si>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</si>
  <si>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</si>
  <si>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</si>
  <si>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</si>
  <si>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</si>
  <si>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</si>
  <si>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</si>
  <si>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</si>
  <si>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</si>
  <si>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</si>
  <si>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</si>
  <si>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</si>
  <si>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</si>
  <si>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</si>
  <si>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</si>
  <si>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</si>
  <si>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</si>
  <si>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</si>
  <si>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</si>
  <si>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</si>
  <si>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</si>
  <si>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</si>
  <si>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</si>
  <si>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</si>
  <si>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</si>
  <si>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</si>
  <si>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</si>
  <si>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</si>
  <si>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</si>
  <si>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</si>
  <si>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</si>
  <si>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</si>
  <si>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</si>
  <si>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</si>
  <si>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</si>
  <si>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</si>
  <si>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</si>
  <si>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</si>
  <si>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</si>
  <si>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</si>
  <si>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</si>
  <si>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</si>
  <si>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</si>
  <si>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</si>
  <si>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</si>
  <si>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</si>
  <si>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</si>
  <si>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</si>
  <si>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</si>
  <si>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</si>
  <si>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</si>
  <si>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</si>
  <si>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</si>
  <si>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</si>
  <si>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</si>
  <si>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</si>
  <si>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</si>
  <si>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</si>
  <si>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</si>
  <si>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</si>
  <si>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</si>
  <si>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</si>
  <si>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</si>
  <si>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</si>
  <si>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</si>
  <si>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</si>
  <si>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</si>
  <si>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</si>
  <si>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</si>
  <si>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</si>
  <si>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</si>
  <si>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</si>
  <si>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</si>
  <si>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</si>
  <si>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</si>
  <si>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</si>
  <si>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</si>
  <si>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</si>
  <si>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</si>
  <si>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</si>
  <si>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</si>
  <si>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</si>
  <si>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</si>
  <si>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</si>
  <si>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</si>
  <si>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</si>
  <si>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</si>
  <si>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</si>
  <si>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</si>
  <si>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</si>
  <si>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</si>
  <si>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</si>
  <si>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</si>
  <si>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</si>
  <si>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</si>
  <si>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</si>
  <si>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</si>
  <si>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</si>
  <si>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</si>
  <si>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</si>
  <si>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</si>
  <si>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</si>
  <si>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</si>
  <si>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</si>
  <si>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</si>
  <si>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</si>
  <si>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</si>
  <si>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</si>
  <si>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</si>
  <si>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</si>
  <si>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</si>
  <si>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</si>
  <si>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</si>
  <si>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</si>
  <si>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</si>
  <si>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</si>
  <si>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</si>
  <si>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</si>
  <si>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</si>
  <si>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</si>
  <si>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</si>
  <si>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</si>
  <si>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</si>
  <si>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</si>
  <si>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</si>
  <si>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</si>
  <si>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</si>
  <si>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</si>
  <si>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</si>
  <si>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</si>
  <si>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</si>
  <si>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</si>
  <si>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</si>
  <si>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</si>
  <si>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</si>
  <si>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</si>
  <si>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</si>
  <si>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</si>
  <si>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</si>
  <si>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</si>
  <si>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</si>
  <si>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</si>
  <si>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</si>
  <si>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</si>
  <si>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</si>
  <si>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</si>
  <si>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</si>
  <si>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</si>
  <si>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</si>
  <si>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</si>
  <si>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</si>
  <si>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</si>
  <si>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</si>
  <si>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</si>
  <si>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</si>
  <si>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</si>
  <si>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</si>
  <si>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</si>
  <si>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</si>
  <si>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</si>
  <si>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</si>
  <si>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</si>
  <si>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</si>
  <si>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</si>
  <si>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</si>
  <si>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</si>
  <si>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</si>
  <si>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</si>
  <si>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</si>
  <si>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</si>
  <si>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</si>
  <si>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</si>
  <si>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</si>
  <si>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</si>
  <si>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</si>
  <si>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</si>
  <si>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</si>
  <si>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</si>
  <si>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</si>
  <si>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</si>
  <si>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</si>
  <si>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</si>
  <si>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</si>
  <si>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</si>
  <si>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</si>
  <si>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</si>
  <si>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</si>
  <si>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</si>
  <si>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</si>
  <si>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</si>
  <si>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</si>
  <si>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</si>
  <si>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</si>
  <si>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</si>
  <si>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</si>
  <si>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</si>
  <si>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</si>
  <si>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</si>
  <si>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</si>
  <si>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</si>
  <si>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</si>
  <si>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</si>
  <si>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</si>
  <si>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</si>
  <si>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</si>
  <si>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</si>
  <si>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</si>
  <si>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</si>
  <si>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</si>
  <si>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</si>
  <si>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</si>
  <si>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</si>
  <si>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</si>
  <si>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</si>
  <si>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</si>
  <si>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</si>
  <si>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</si>
  <si>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</si>
  <si>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</si>
  <si>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</si>
  <si>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</si>
  <si>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</si>
  <si>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</si>
  <si>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</si>
  <si>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</si>
  <si>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</si>
  <si>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</si>
  <si>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</si>
  <si>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</si>
  <si>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</si>
  <si>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</si>
  <si>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</si>
  <si>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</si>
  <si>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</si>
  <si>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</si>
  <si>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</si>
  <si>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</si>
  <si>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</si>
  <si>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</si>
  <si>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</si>
  <si>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</si>
  <si>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</si>
  <si>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</si>
  <si>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</si>
  <si>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</si>
  <si>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</si>
  <si>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</si>
  <si>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</si>
  <si>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</si>
  <si>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</si>
  <si>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</si>
  <si>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</si>
  <si>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</si>
  <si>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</si>
  <si>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</si>
  <si>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</si>
  <si>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</si>
  <si>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</si>
  <si>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</si>
  <si>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</si>
  <si>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</si>
  <si>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</si>
  <si>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</si>
  <si>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</si>
  <si>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</si>
  <si>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</si>
  <si>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</si>
  <si>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</si>
  <si>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</si>
  <si>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</si>
  <si>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</si>
  <si>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</si>
  <si>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</si>
  <si>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</si>
  <si>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</si>
  <si>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</si>
  <si>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</si>
  <si>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</si>
  <si>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</si>
  <si>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</si>
  <si>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</si>
  <si>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</si>
  <si>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</si>
  <si>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</si>
  <si>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</si>
  <si>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</si>
  <si>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</si>
  <si>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</si>
  <si>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</si>
  <si>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</si>
  <si>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</si>
  <si>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</si>
  <si>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</si>
  <si>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</si>
  <si>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</si>
  <si>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</si>
  <si>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</si>
  <si>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</si>
  <si>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</si>
  <si>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</si>
  <si>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</si>
  <si>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</si>
  <si>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</si>
  <si>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</si>
  <si>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</si>
  <si>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</si>
  <si>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</si>
  <si>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</si>
  <si>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</si>
  <si>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</si>
  <si>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</si>
  <si>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</si>
  <si>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</si>
  <si>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</si>
  <si>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</si>
  <si>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</si>
  <si>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</si>
  <si>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</si>
  <si>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</si>
  <si>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</si>
  <si>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</si>
  <si>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</si>
  <si>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</si>
  <si>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</si>
  <si>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</si>
  <si>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</si>
  <si>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</si>
  <si>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</si>
  <si>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</si>
  <si>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</si>
  <si>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</si>
  <si>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</si>
  <si>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</si>
  <si>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</si>
  <si>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</si>
  <si>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</si>
  <si>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</si>
  <si>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</si>
  <si>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</si>
  <si>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</si>
  <si>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</si>
  <si>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</si>
  <si>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</si>
  <si>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</si>
  <si>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</si>
  <si>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</si>
  <si>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</si>
  <si>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</si>
  <si>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</si>
  <si>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</si>
  <si>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</si>
  <si>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</si>
  <si>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</si>
  <si>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</si>
  <si>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</si>
  <si>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</si>
  <si>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</si>
  <si>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</si>
  <si>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</si>
  <si>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</si>
  <si>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</si>
  <si>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</si>
  <si>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</si>
  <si>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</si>
  <si>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</si>
  <si>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</si>
  <si>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</si>
  <si>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</si>
  <si>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</si>
  <si>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</si>
  <si>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</si>
  <si>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</si>
  <si>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</si>
  <si>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</si>
  <si>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</si>
  <si>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</si>
  <si>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</si>
  <si>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</si>
  <si>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</si>
  <si>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</si>
  <si>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</si>
  <si>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</si>
  <si>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</si>
  <si>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</si>
  <si>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</si>
  <si>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</si>
  <si>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</si>
  <si>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</si>
  <si>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</si>
  <si>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</si>
  <si>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</si>
  <si>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</si>
  <si>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</si>
  <si>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</si>
  <si>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</si>
  <si>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</si>
  <si>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</si>
  <si>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</si>
  <si>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</si>
  <si>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</si>
  <si>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</si>
  <si>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</si>
  <si>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</si>
  <si>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</si>
  <si>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</si>
  <si>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</si>
  <si>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</si>
  <si>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</si>
  <si>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</si>
  <si>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</si>
  <si>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</si>
  <si>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</si>
  <si>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</si>
  <si>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</si>
  <si>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</si>
  <si>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</si>
  <si>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</si>
  <si>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</si>
  <si>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</si>
  <si>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</si>
  <si>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</si>
  <si>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</si>
  <si>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</si>
  <si>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</si>
  <si>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</si>
  <si>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</si>
  <si>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</si>
  <si>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</si>
  <si>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</si>
  <si>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</si>
  <si>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</si>
  <si>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</si>
  <si>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</si>
  <si>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</si>
  <si>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</si>
  <si>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</si>
  <si>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</si>
  <si>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</si>
  <si>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</si>
  <si>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</si>
  <si>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</si>
  <si>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</si>
  <si>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</si>
  <si>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</si>
  <si>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</si>
  <si>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</si>
  <si>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</si>
  <si>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</si>
  <si>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</si>
  <si>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</si>
  <si>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</si>
  <si>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</si>
  <si>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</si>
  <si>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</si>
  <si>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</si>
  <si>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</si>
  <si>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</si>
  <si>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</si>
  <si>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</si>
  <si>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</si>
  <si>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</si>
  <si>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</si>
  <si>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</si>
  <si>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</si>
  <si>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</si>
  <si>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</si>
  <si>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</si>
  <si>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</si>
  <si>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</si>
  <si>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</si>
  <si>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</si>
  <si>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</si>
  <si>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</si>
  <si>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</si>
  <si>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</si>
  <si>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</si>
  <si>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</si>
  <si>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</si>
  <si>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</si>
  <si>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</si>
  <si>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</si>
  <si>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</si>
  <si>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</si>
  <si>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</si>
  <si>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</si>
  <si>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</si>
  <si>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</si>
  <si>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</si>
  <si>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</si>
  <si>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</si>
  <si>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</si>
  <si>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</si>
  <si>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</si>
  <si>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</si>
  <si>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</si>
  <si>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</si>
  <si>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</si>
  <si>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</si>
  <si>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</si>
  <si>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</si>
  <si>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</si>
  <si>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</si>
  <si>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</si>
  <si>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</si>
  <si>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</si>
  <si>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</si>
  <si>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</si>
  <si>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</si>
  <si>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</si>
  <si>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</si>
  <si>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</si>
  <si>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</si>
  <si>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</si>
  <si>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</si>
  <si>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</si>
  <si>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</si>
  <si>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</si>
  <si>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</si>
  <si>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</si>
  <si>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</si>
  <si>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</si>
  <si>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</si>
  <si>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</si>
  <si>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</si>
  <si>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</si>
  <si>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</si>
  <si>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</si>
  <si>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</si>
  <si>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</si>
  <si>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</si>
  <si>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</si>
  <si>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</si>
  <si>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</si>
  <si>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</si>
  <si>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</si>
  <si>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</si>
  <si>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</si>
  <si>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</si>
  <si>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</si>
  <si>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</si>
  <si>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</si>
  <si>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</si>
  <si>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</si>
  <si>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</si>
  <si>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</si>
  <si>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</si>
  <si>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</si>
  <si>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</si>
  <si>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</si>
  <si>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</si>
  <si>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</si>
  <si>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</si>
  <si>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</si>
  <si>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</si>
  <si>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</si>
  <si>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</si>
  <si>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</si>
  <si>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</si>
  <si>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</si>
  <si>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</si>
  <si>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</si>
  <si>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</si>
  <si>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</si>
  <si>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</si>
  <si>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</si>
  <si>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</si>
  <si>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</si>
  <si>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</si>
  <si>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</si>
  <si>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</si>
  <si>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</si>
  <si>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</si>
  <si>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</si>
  <si>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</si>
  <si>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</si>
  <si>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</si>
  <si>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</si>
  <si>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</si>
  <si>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</si>
  <si>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</si>
  <si>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</si>
  <si>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</si>
  <si>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</si>
  <si>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</si>
  <si>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</si>
  <si>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</si>
  <si>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</si>
  <si>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</si>
  <si>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</si>
  <si>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</si>
  <si>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</si>
  <si>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</si>
  <si>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</si>
  <si>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</si>
  <si>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</si>
  <si>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</si>
  <si>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</si>
  <si>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</si>
  <si>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</si>
  <si>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</si>
  <si>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</si>
  <si>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</si>
  <si>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</si>
  <si>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</si>
  <si>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</si>
  <si>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</si>
  <si>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</si>
  <si>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</si>
  <si>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</si>
  <si>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</si>
  <si>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</si>
  <si>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</si>
  <si>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</si>
  <si>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</si>
  <si>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</si>
  <si>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</si>
  <si>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</si>
  <si>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</si>
  <si>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</si>
  <si>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</si>
  <si>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</si>
  <si>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</si>
  <si>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</si>
  <si>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</si>
  <si>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</si>
  <si>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</si>
  <si>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</si>
  <si>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</si>
  <si>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</si>
  <si>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</si>
  <si>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</si>
  <si>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</si>
  <si>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</si>
  <si>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</si>
  <si>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</si>
  <si>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</si>
  <si>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</si>
  <si>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</si>
  <si>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</si>
  <si>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</si>
  <si>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</si>
  <si>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</si>
  <si>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</si>
  <si>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</si>
  <si>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</si>
  <si>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</si>
  <si>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</si>
  <si>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</si>
  <si>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</si>
  <si>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</si>
  <si>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</si>
  <si>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</si>
  <si>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</si>
  <si>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</si>
  <si>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</si>
  <si>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</si>
  <si>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</si>
  <si>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</si>
  <si>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</si>
  <si>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</si>
  <si>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</si>
  <si>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</si>
  <si>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</si>
  <si>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</si>
  <si>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</si>
  <si>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</si>
  <si>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</si>
  <si>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</si>
  <si>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</si>
  <si>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</si>
  <si>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</si>
  <si>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</si>
  <si>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</si>
  <si>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</si>
  <si>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</si>
  <si>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</si>
  <si>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</si>
  <si>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</si>
  <si>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</si>
  <si>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</si>
  <si>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</si>
  <si>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</si>
  <si>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</si>
  <si>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</si>
  <si>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</si>
  <si>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</si>
  <si>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</si>
  <si>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</si>
  <si>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</si>
  <si>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</si>
  <si>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</si>
  <si>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</si>
  <si>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</si>
  <si>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</si>
  <si>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</si>
  <si>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</si>
  <si>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</si>
  <si>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</si>
  <si>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</si>
  <si>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</si>
  <si>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</si>
  <si>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</si>
  <si>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</si>
  <si>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</si>
  <si>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</si>
  <si>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</si>
  <si>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</si>
  <si>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</si>
  <si>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</si>
  <si>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</si>
  <si>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</si>
  <si>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</si>
  <si>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</si>
  <si>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</si>
  <si>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</si>
  <si>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</si>
  <si>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</si>
  <si>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</si>
  <si>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</si>
  <si>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</si>
  <si>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</si>
  <si>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</si>
  <si>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</si>
  <si>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</si>
  <si>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</si>
  <si>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</si>
  <si>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</si>
  <si>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</si>
  <si>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</si>
  <si>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</si>
  <si>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</si>
  <si>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</si>
  <si>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</si>
  <si>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</si>
  <si>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</si>
  <si>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</si>
  <si>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</si>
  <si>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</si>
  <si>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</si>
  <si>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</si>
  <si>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</si>
  <si>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</si>
  <si>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</si>
  <si>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</si>
  <si>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</si>
  <si>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</si>
  <si>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</si>
  <si>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</si>
  <si>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</si>
  <si>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</si>
  <si>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</si>
  <si>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</si>
  <si>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</si>
  <si>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</si>
  <si>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</si>
  <si>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</si>
  <si>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</si>
  <si>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</si>
  <si>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</si>
  <si>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</si>
  <si>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</si>
  <si>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</si>
  <si>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</si>
  <si>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</si>
  <si>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</si>
  <si>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</si>
  <si>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</si>
  <si>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</si>
  <si>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</si>
  <si>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</si>
  <si>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</si>
  <si>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</si>
  <si>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</si>
  <si>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</si>
  <si>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</si>
  <si>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</si>
  <si>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</si>
  <si>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</si>
  <si>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</si>
  <si>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</si>
  <si>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</si>
  <si>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</si>
  <si>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</si>
  <si>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</si>
  <si>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</si>
  <si>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</si>
  <si>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</si>
  <si>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</si>
  <si>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</si>
  <si>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</si>
  <si>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</si>
  <si>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</si>
  <si>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</si>
  <si>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</si>
  <si>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</si>
  <si>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</si>
  <si>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</si>
  <si>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</si>
  <si>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</si>
  <si>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</si>
  <si>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</si>
  <si>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</si>
  <si>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</si>
  <si>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</si>
  <si>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</si>
  <si>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</si>
  <si>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</si>
  <si>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</si>
  <si>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</si>
  <si>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</si>
  <si>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</si>
  <si>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</si>
  <si>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</si>
  <si>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</si>
  <si>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</si>
  <si>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</si>
  <si>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</si>
  <si>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</si>
  <si>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</si>
  <si>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</si>
  <si>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</si>
  <si>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</si>
  <si>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</si>
  <si>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</si>
  <si>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</si>
  <si>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</si>
  <si>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</si>
  <si>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</si>
  <si>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</si>
  <si>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</si>
  <si>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</si>
  <si>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</si>
  <si>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</si>
  <si>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</si>
  <si>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</si>
  <si>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</si>
  <si>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</si>
  <si>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</si>
  <si>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</si>
  <si>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</si>
  <si>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</si>
  <si>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</si>
  <si>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</si>
  <si>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</si>
  <si>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</si>
  <si>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</si>
  <si>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</si>
  <si>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</si>
  <si>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</si>
  <si>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</si>
  <si>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</si>
  <si>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</si>
  <si>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</si>
  <si>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</si>
  <si>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</si>
  <si>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</si>
  <si>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</si>
  <si>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</si>
  <si>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</si>
  <si>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</si>
  <si>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</si>
  <si>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</si>
  <si>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</si>
  <si>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</si>
  <si>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</si>
  <si>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</si>
  <si>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</si>
  <si>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</si>
  <si>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</si>
  <si>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</si>
  <si>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</si>
  <si>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</si>
  <si>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</si>
  <si>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</si>
  <si>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</si>
  <si>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</si>
  <si>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</si>
  <si>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</si>
  <si>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</si>
  <si>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</si>
  <si>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</si>
  <si>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</si>
  <si>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</si>
  <si>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</si>
  <si>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</si>
  <si>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</si>
  <si>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</si>
  <si>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</si>
  <si>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</si>
  <si>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</si>
  <si>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</si>
  <si>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</si>
  <si>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</si>
  <si>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</si>
  <si>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</si>
  <si>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</si>
  <si>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</si>
  <si>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</si>
  <si>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</si>
  <si>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</si>
  <si>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</si>
  <si>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</si>
  <si>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</si>
  <si>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</si>
  <si>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</si>
  <si>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</si>
  <si>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</si>
  <si>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</si>
  <si>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</si>
  <si>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</si>
  <si>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</si>
  <si>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</si>
  <si>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</si>
  <si>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</si>
  <si>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</si>
  <si>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</si>
  <si>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</si>
  <si>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</si>
  <si>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</si>
  <si>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</si>
  <si>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</si>
  <si>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</si>
  <si>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</si>
  <si>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</si>
  <si>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</si>
  <si>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</si>
  <si>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</si>
  <si>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</si>
  <si>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</si>
  <si>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</si>
  <si>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</si>
  <si>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</si>
  <si>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</si>
  <si>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</si>
  <si>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</si>
  <si>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</si>
  <si>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</si>
  <si>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</si>
  <si>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</si>
  <si>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</si>
  <si>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</si>
  <si>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</si>
  <si>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</si>
  <si>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</si>
  <si>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</si>
  <si>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</si>
  <si>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</si>
  <si>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</si>
  <si>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</si>
  <si>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</si>
  <si>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</si>
  <si>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</si>
  <si>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</si>
  <si>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</si>
  <si>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</si>
  <si>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</si>
  <si>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</si>
  <si>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</si>
  <si>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</si>
  <si>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</si>
  <si>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</si>
  <si>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</si>
  <si>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</si>
  <si>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</si>
  <si>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</si>
  <si>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</si>
  <si>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</si>
  <si>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</si>
  <si>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</si>
  <si>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</si>
  <si>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</si>
  <si>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</si>
  <si>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</si>
  <si>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</si>
  <si>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</si>
  <si>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</si>
  <si>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</si>
  <si>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</si>
  <si>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</si>
  <si>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</si>
  <si>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</si>
  <si>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</si>
  <si>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</si>
  <si>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</si>
  <si>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</si>
  <si>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</si>
  <si>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</si>
  <si>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</si>
  <si>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</si>
  <si>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</si>
  <si>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</si>
  <si>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</si>
  <si>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</si>
  <si>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</si>
  <si>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</si>
  <si>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</si>
  <si>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</si>
  <si>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</si>
  <si>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</si>
  <si>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</si>
  <si>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</si>
  <si>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</si>
  <si>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</si>
  <si>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</si>
  <si>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</si>
  <si>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</si>
  <si>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</si>
  <si>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</si>
  <si>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</si>
  <si>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</si>
  <si>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</si>
  <si>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</si>
  <si>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</si>
  <si>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</si>
  <si>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</si>
  <si>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</si>
  <si>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</si>
  <si>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</si>
  <si>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</si>
  <si>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</si>
  <si>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</si>
  <si>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</si>
  <si>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</si>
  <si>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</si>
  <si>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</si>
  <si>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</si>
  <si>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</si>
  <si>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</si>
  <si>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</si>
  <si>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</si>
  <si>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</si>
  <si>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</si>
  <si>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</si>
  <si>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</si>
  <si>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</si>
  <si>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</si>
  <si>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</si>
  <si>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</si>
  <si>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</si>
  <si>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</si>
  <si>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</si>
  <si>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</si>
  <si>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</si>
  <si>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</si>
  <si>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</si>
  <si>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</si>
  <si>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</si>
  <si>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</si>
  <si>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</si>
  <si>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</si>
  <si>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</si>
  <si>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</si>
  <si>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</si>
  <si>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</si>
  <si>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</si>
  <si>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</si>
  <si>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</si>
  <si>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</si>
  <si>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</si>
  <si>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</si>
  <si>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</si>
  <si>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</si>
  <si>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</si>
  <si>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</si>
  <si>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</si>
  <si>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</si>
  <si>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</si>
  <si>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</si>
  <si>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</si>
  <si>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</si>
  <si>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</si>
  <si>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</si>
  <si>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</si>
  <si>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</si>
  <si>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</si>
  <si>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</si>
  <si>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</si>
  <si>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</si>
  <si>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</si>
  <si>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</si>
  <si>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</si>
  <si>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</si>
  <si>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</si>
  <si>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</si>
  <si>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</si>
  <si>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</si>
  <si>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</si>
  <si>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</si>
  <si>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</si>
  <si>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</si>
  <si>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</si>
  <si>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</si>
  <si>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</si>
  <si>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</si>
  <si>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</si>
  <si>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</si>
  <si>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</si>
  <si>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</si>
  <si>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</si>
  <si>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</si>
  <si>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</si>
  <si>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</si>
  <si>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</si>
  <si>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</si>
  <si>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</si>
  <si>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</si>
  <si>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</si>
  <si>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</si>
  <si>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</si>
  <si>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</si>
  <si>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</si>
  <si>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</si>
  <si>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</si>
  <si>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</si>
  <si>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</si>
  <si>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</si>
  <si>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</si>
  <si>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</si>
  <si>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</si>
  <si>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</si>
  <si>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</si>
  <si>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</si>
  <si>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</si>
  <si>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</si>
  <si>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</si>
  <si>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</si>
  <si>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</si>
  <si>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</si>
  <si>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</si>
  <si>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</si>
  <si>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</si>
  <si>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</si>
  <si>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</si>
  <si>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</si>
  <si>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</si>
  <si>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</si>
  <si>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</si>
  <si>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</si>
  <si>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</si>
  <si>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</si>
  <si>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</si>
  <si>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</si>
  <si>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</si>
  <si>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</si>
  <si>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</si>
  <si>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</si>
  <si>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</si>
  <si>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</si>
  <si>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</si>
  <si>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</si>
  <si>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</si>
  <si>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</si>
  <si>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</si>
  <si>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</si>
  <si>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</si>
  <si>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</si>
  <si>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</si>
  <si>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</si>
  <si>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</si>
  <si>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</si>
  <si>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</si>
  <si>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</si>
  <si>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</si>
  <si>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</si>
  <si>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</si>
  <si>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</si>
  <si>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</si>
  <si>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</si>
  <si>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</si>
  <si>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</si>
  <si>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</si>
  <si>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</si>
  <si>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</si>
  <si>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</si>
  <si>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</si>
  <si>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</si>
  <si>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</si>
  <si>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</si>
  <si>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</si>
  <si>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</si>
  <si>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</si>
  <si>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</si>
  <si>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</si>
  <si>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</si>
  <si>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</si>
  <si>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</si>
  <si>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</si>
  <si>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</si>
  <si>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</si>
  <si>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</si>
  <si>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</si>
  <si>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</si>
  <si>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</si>
  <si>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</si>
  <si>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</si>
  <si>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</si>
  <si>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</si>
  <si>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</si>
  <si>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</si>
  <si>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</si>
  <si>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</si>
  <si>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</si>
  <si>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</si>
  <si>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</si>
  <si>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</si>
  <si>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</si>
  <si>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</si>
  <si>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</si>
  <si>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</si>
  <si>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</si>
  <si>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</si>
  <si>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</si>
  <si>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</si>
  <si>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</si>
  <si>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</si>
  <si>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</si>
  <si>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</si>
  <si>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</si>
  <si>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</si>
  <si>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</si>
  <si>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</si>
  <si>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</si>
  <si>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</si>
  <si>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</si>
  <si>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</si>
  <si>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</si>
  <si>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</si>
  <si>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</si>
  <si>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</si>
  <si>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</si>
  <si>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</si>
  <si>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</si>
  <si>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</si>
  <si>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</si>
  <si>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</si>
  <si>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</si>
  <si>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</si>
  <si>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</si>
  <si>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</si>
  <si>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</si>
  <si>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</si>
  <si>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</si>
  <si>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</si>
  <si>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</si>
  <si>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</si>
  <si>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</si>
  <si>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</si>
  <si>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</si>
  <si>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</si>
  <si>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</si>
  <si>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</si>
  <si>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</si>
  <si>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</si>
  <si>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</si>
  <si>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</si>
  <si>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</si>
  <si>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</si>
  <si>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</si>
  <si>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</si>
  <si>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</si>
  <si>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</si>
  <si>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</si>
  <si>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</si>
  <si>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</si>
  <si>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</si>
  <si>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</si>
  <si>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</si>
  <si>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</si>
  <si>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</si>
  <si>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</si>
  <si>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</si>
  <si>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</si>
  <si>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</si>
  <si>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</si>
  <si>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</si>
  <si>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</si>
  <si>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</si>
  <si>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</si>
  <si>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</si>
  <si>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</si>
  <si>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</si>
  <si>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</si>
  <si>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</si>
  <si>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</si>
  <si>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</si>
  <si>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</si>
  <si>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</si>
  <si>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</si>
  <si>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</si>
  <si>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</si>
  <si>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</si>
  <si>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</si>
  <si>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</si>
  <si>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</si>
  <si>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</si>
  <si>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</si>
  <si>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</si>
  <si>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</si>
  <si>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</si>
  <si>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</si>
  <si>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</si>
  <si>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</si>
  <si>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</si>
  <si>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</si>
  <si>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</si>
  <si>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</si>
  <si>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</si>
  <si>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</si>
  <si>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</si>
  <si>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</si>
  <si>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</si>
  <si>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</si>
  <si>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</si>
  <si>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</si>
  <si>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</si>
  <si>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</si>
  <si>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</si>
  <si>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</si>
  <si>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</si>
  <si>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</si>
  <si>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</si>
  <si>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</si>
  <si>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</si>
  <si>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</si>
  <si>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</si>
  <si>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</si>
  <si>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</si>
  <si>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</si>
  <si>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</si>
  <si>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</si>
  <si>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</si>
  <si>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</si>
  <si>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</si>
  <si>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</si>
  <si>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</si>
  <si>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</si>
  <si>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</si>
  <si>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</si>
  <si>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</si>
  <si>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</si>
  <si>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</si>
  <si>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</si>
  <si>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</si>
  <si>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</si>
  <si>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</si>
  <si>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</si>
  <si>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</si>
  <si>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</si>
  <si>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</si>
  <si>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</si>
  <si>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</si>
  <si>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</si>
  <si>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</si>
  <si>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</si>
  <si>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</si>
  <si>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</si>
  <si>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</si>
  <si>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</si>
  <si>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</si>
  <si>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</si>
  <si>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</si>
  <si>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</si>
  <si>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</si>
  <si>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</si>
  <si>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</si>
  <si>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</si>
  <si>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</si>
  <si>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</si>
  <si>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</si>
  <si>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</si>
  <si>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</si>
  <si>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</si>
  <si>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</si>
  <si>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</si>
  <si>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</si>
  <si>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</si>
  <si>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</si>
  <si>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</si>
  <si>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</si>
  <si>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</si>
  <si>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</si>
  <si>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</si>
  <si>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</si>
  <si>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</si>
  <si>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</si>
  <si>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</si>
  <si>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</si>
  <si>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</si>
  <si>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</si>
  <si>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</si>
  <si>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</si>
  <si>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</si>
  <si>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</si>
  <si>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</si>
  <si>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</si>
  <si>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</si>
  <si>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</si>
  <si>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</si>
  <si>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</si>
  <si>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</si>
  <si>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</si>
  <si>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</si>
  <si>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</si>
  <si>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</si>
  <si>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</si>
  <si>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</si>
  <si>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</si>
  <si>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</si>
  <si>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</si>
  <si>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</si>
  <si>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</si>
  <si>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</si>
  <si>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</si>
  <si>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</si>
  <si>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</si>
  <si>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</si>
  <si>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</si>
  <si>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</si>
  <si>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</si>
  <si>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</si>
  <si>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</si>
  <si>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</si>
  <si>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</si>
  <si>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</si>
  <si>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</si>
  <si>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</si>
  <si>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</si>
  <si>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</si>
  <si>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</si>
  <si>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</si>
  <si>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</si>
  <si>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</si>
  <si>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</si>
  <si>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</si>
  <si>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</si>
  <si>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</si>
  <si>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</si>
  <si>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</si>
  <si>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</si>
  <si>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</si>
  <si>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</si>
  <si>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</si>
  <si>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</si>
  <si>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</si>
  <si>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</si>
  <si>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</si>
  <si>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</si>
  <si>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</si>
  <si>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</si>
  <si>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</si>
  <si>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</si>
  <si>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</si>
  <si>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</si>
  <si>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</si>
  <si>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</si>
  <si>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</si>
  <si>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</si>
  <si>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</si>
  <si>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</si>
  <si>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</si>
  <si>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</si>
  <si>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</si>
  <si>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</si>
  <si>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</si>
  <si>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</si>
  <si>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</si>
  <si>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</si>
  <si>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</si>
  <si>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</si>
  <si>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</si>
  <si>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</si>
  <si>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</si>
  <si>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</si>
  <si>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</si>
  <si>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</si>
  <si>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</si>
  <si>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</si>
  <si>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</si>
  <si>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</si>
  <si>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</si>
  <si>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</si>
  <si>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</si>
  <si>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</si>
  <si>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</si>
  <si>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</si>
  <si>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</si>
  <si>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</si>
  <si>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</si>
  <si>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</si>
  <si>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</si>
  <si>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</si>
  <si>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</si>
  <si>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</si>
  <si>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</si>
  <si>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</si>
  <si>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</si>
  <si>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</si>
  <si>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</si>
  <si>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</si>
  <si>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</si>
  <si>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</si>
  <si>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</si>
  <si>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</si>
  <si>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</si>
  <si>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</si>
  <si>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</si>
  <si>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</si>
  <si>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</si>
  <si>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</si>
  <si>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</si>
  <si>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</si>
  <si>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</si>
  <si>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</si>
  <si>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</si>
  <si>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</si>
  <si>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</si>
  <si>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</si>
  <si>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</si>
  <si>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</si>
  <si>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</si>
  <si>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</si>
  <si>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</si>
  <si>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</si>
  <si>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</si>
  <si>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</si>
  <si>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</si>
  <si>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</si>
  <si>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</si>
  <si>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</si>
  <si>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</si>
  <si>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</si>
  <si>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</si>
  <si>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</si>
  <si>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</si>
  <si>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</si>
  <si>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</si>
  <si>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</si>
  <si>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</si>
  <si>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</si>
  <si>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</si>
  <si>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</si>
  <si>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</si>
  <si>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</si>
  <si>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</si>
  <si>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</si>
  <si>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</si>
  <si>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</si>
  <si>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</si>
  <si>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</si>
  <si>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</si>
  <si>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</si>
  <si>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</si>
  <si>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</si>
  <si>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</si>
  <si>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</si>
  <si>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</si>
  <si>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</si>
  <si>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</si>
  <si>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</si>
  <si>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</si>
  <si>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</si>
  <si>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</si>
  <si>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</si>
  <si>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</si>
  <si>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</si>
  <si>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</si>
  <si>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</si>
  <si>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</si>
  <si>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</si>
  <si>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</si>
  <si>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</si>
  <si>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</si>
  <si>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</si>
  <si>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</si>
  <si>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</si>
  <si>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</si>
  <si>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</si>
  <si>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</si>
  <si>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</si>
  <si>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</si>
  <si>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</si>
  <si>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</si>
  <si>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</si>
  <si>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</si>
  <si>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</si>
  <si>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</si>
  <si>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</si>
  <si>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</si>
  <si>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</si>
  <si>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</si>
  <si>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</si>
  <si>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</si>
  <si>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</si>
  <si>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</si>
  <si>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</si>
  <si>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</si>
  <si>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</si>
  <si>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</si>
  <si>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</si>
  <si>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</si>
  <si>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</si>
  <si>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</si>
  <si>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</si>
  <si>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</si>
  <si>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</si>
  <si>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</si>
  <si>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</si>
  <si>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</si>
  <si>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</si>
  <si>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</si>
  <si>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</si>
  <si>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</si>
  <si>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</si>
  <si>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</si>
  <si>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</si>
  <si>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</si>
  <si>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</si>
  <si>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</si>
  <si>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</si>
  <si>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</si>
  <si>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</si>
  <si>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</si>
  <si>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</si>
  <si>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</si>
  <si>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</si>
  <si>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</si>
  <si>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</si>
  <si>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</si>
  <si>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</si>
  <si>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</si>
  <si>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</si>
  <si>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</si>
  <si>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</si>
  <si>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</si>
  <si>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</si>
  <si>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</si>
  <si>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</si>
  <si>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</si>
  <si>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</si>
  <si>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</si>
  <si>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</si>
  <si>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</si>
  <si>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</si>
  <si>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</si>
  <si>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</si>
  <si>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</si>
  <si>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</si>
  <si>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</si>
  <si>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</si>
  <si>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</si>
  <si>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</si>
  <si>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</si>
  <si>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</si>
  <si>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</si>
  <si>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</si>
  <si>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</si>
  <si>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</si>
  <si>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</si>
  <si>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</si>
  <si>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</si>
  <si>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</si>
  <si>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</si>
  <si>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</si>
  <si>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</si>
  <si>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</si>
  <si>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</si>
  <si>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</si>
  <si>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</si>
  <si>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</si>
  <si>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</si>
  <si>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</si>
  <si>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</si>
  <si>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</si>
  <si>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</si>
  <si>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</si>
  <si>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</si>
  <si>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</si>
  <si>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</si>
  <si>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</si>
  <si>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</si>
  <si>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</si>
  <si>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</si>
  <si>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</si>
  <si>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</si>
  <si>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</si>
  <si>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</si>
  <si>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</si>
  <si>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</si>
  <si>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</si>
  <si>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</si>
  <si>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</si>
  <si>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</si>
  <si>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</si>
  <si>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</si>
  <si>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</si>
  <si>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</si>
  <si>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</si>
  <si>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</si>
  <si>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</si>
  <si>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</si>
  <si>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</si>
  <si>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</si>
  <si>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</si>
  <si>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</si>
  <si>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</si>
  <si>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</si>
  <si>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</si>
  <si>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</si>
  <si>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</si>
  <si>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</si>
  <si>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</si>
  <si>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</si>
  <si>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</si>
  <si>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</si>
  <si>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</si>
  <si>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</si>
  <si>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</si>
  <si>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</si>
  <si>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</si>
  <si>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</si>
  <si>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</si>
  <si>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</si>
  <si>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</si>
  <si>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</si>
  <si>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</si>
  <si>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</si>
  <si>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</si>
  <si>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</si>
  <si>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</si>
  <si>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</si>
  <si>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</si>
  <si>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</si>
  <si>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</si>
  <si>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</si>
  <si>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</si>
  <si>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</si>
  <si>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</si>
  <si>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</si>
  <si>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</si>
  <si>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</si>
  <si>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</si>
  <si>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</si>
  <si>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</si>
  <si>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</si>
  <si>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</si>
  <si>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</si>
  <si>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</si>
  <si>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</si>
  <si>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</si>
  <si>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</si>
  <si>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</si>
  <si>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</si>
  <si>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</si>
  <si>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</si>
  <si>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</si>
  <si>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</si>
  <si>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</si>
  <si>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</si>
  <si>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</si>
  <si>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</si>
  <si>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</si>
  <si>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</si>
  <si>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</si>
  <si>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</si>
  <si>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</si>
  <si>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</si>
  <si>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</si>
  <si>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</si>
  <si>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</si>
  <si>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</si>
  <si>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</si>
  <si>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</si>
  <si>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</si>
  <si>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</si>
  <si>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</si>
  <si>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</si>
  <si>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</si>
  <si>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</si>
  <si>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</si>
  <si>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</si>
  <si>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</si>
  <si>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</si>
  <si>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</si>
  <si>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</si>
  <si>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</si>
  <si>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</si>
  <si>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</si>
  <si>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</si>
  <si>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</si>
  <si>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</si>
  <si>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</si>
  <si>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</si>
  <si>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</si>
  <si>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</si>
  <si>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</si>
  <si>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</si>
  <si>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</si>
  <si>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</si>
  <si>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</si>
  <si>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</si>
  <si>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</si>
  <si>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</si>
  <si>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</si>
  <si>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</si>
  <si>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</si>
  <si>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</si>
  <si>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</si>
  <si>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</si>
  <si>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</si>
  <si>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</si>
  <si>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</si>
  <si>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</si>
  <si>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</si>
  <si>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</si>
  <si>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</si>
  <si>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</si>
  <si>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</si>
  <si>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</si>
  <si>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</si>
  <si>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</si>
  <si>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</si>
  <si>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</si>
  <si>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</si>
  <si>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</si>
  <si>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</si>
  <si>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</si>
  <si>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</si>
  <si>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</si>
  <si>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</si>
  <si>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</si>
  <si>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</si>
  <si>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</si>
  <si>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</si>
  <si>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</si>
  <si>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</si>
  <si>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</si>
  <si>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</si>
  <si>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</si>
  <si>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</si>
  <si>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</si>
  <si>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</si>
  <si>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</si>
  <si>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</si>
  <si>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</si>
  <si>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</si>
  <si>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</si>
  <si>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</si>
  <si>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</si>
  <si>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</si>
  <si>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</si>
  <si>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</si>
  <si>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</si>
  <si>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</si>
  <si>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</si>
  <si>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</si>
  <si>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</si>
  <si>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</si>
  <si>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</si>
  <si>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</si>
  <si>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</si>
  <si>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</si>
  <si>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</si>
  <si>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</si>
  <si>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</si>
  <si>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</si>
  <si>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</si>
  <si>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</si>
  <si>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</si>
  <si>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</si>
  <si>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</si>
  <si>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</si>
  <si>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</si>
  <si>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</si>
  <si>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</si>
  <si>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</si>
  <si>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</si>
  <si>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</si>
  <si>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</si>
  <si>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</si>
  <si>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</si>
  <si>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</si>
  <si>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</si>
  <si>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</si>
  <si>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</si>
  <si>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</si>
  <si>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</si>
  <si>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</si>
  <si>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</si>
  <si>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</si>
  <si>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</si>
  <si>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</si>
  <si>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</si>
  <si>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</si>
  <si>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</si>
  <si>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</si>
  <si>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</si>
  <si>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</si>
  <si>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</si>
  <si>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</si>
  <si>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</si>
  <si>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</si>
  <si>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</si>
  <si>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</si>
  <si>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</si>
  <si>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</si>
  <si>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</si>
  <si>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</si>
  <si>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</si>
  <si>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</si>
  <si>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</si>
  <si>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</si>
  <si>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</si>
  <si>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</si>
  <si>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</si>
  <si>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</si>
  <si>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</si>
  <si>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</si>
  <si>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</si>
  <si>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</si>
  <si>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</si>
  <si>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</si>
  <si>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</si>
  <si>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</si>
  <si>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</si>
  <si>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</si>
  <si>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</si>
  <si>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</si>
  <si>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</si>
  <si>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</si>
  <si>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</si>
  <si>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</si>
  <si>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</si>
  <si>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</si>
  <si>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</si>
  <si>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</si>
  <si>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</si>
  <si>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</si>
  <si>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</si>
  <si>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</si>
  <si>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</si>
  <si>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</si>
  <si>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</si>
  <si>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</si>
  <si>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</si>
  <si>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</si>
  <si>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</si>
  <si>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</si>
  <si>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</si>
  <si>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</si>
  <si>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</si>
  <si>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</si>
  <si>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</si>
  <si>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</si>
  <si>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</si>
  <si>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</si>
  <si>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</si>
  <si>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</si>
  <si>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</si>
  <si>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</si>
  <si>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</si>
  <si>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</si>
  <si>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</si>
  <si>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</si>
  <si>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</si>
  <si>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</si>
  <si>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</si>
  <si>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</si>
  <si>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</si>
  <si>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</si>
  <si>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</si>
  <si>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</si>
  <si>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</si>
  <si>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</si>
  <si>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</si>
  <si>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</si>
  <si>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</si>
  <si>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</si>
  <si>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</si>
  <si>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</si>
  <si>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</si>
  <si>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</si>
  <si>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</si>
  <si>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</si>
  <si>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</si>
  <si>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</si>
  <si>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</si>
  <si>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</si>
  <si>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</si>
  <si>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</si>
  <si>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</si>
  <si>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</si>
  <si>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</si>
  <si>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</si>
  <si>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</si>
  <si>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</si>
  <si>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</si>
  <si>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</si>
  <si>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</si>
  <si>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</si>
  <si>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</si>
  <si>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</si>
  <si>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</si>
  <si>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</si>
  <si>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</si>
  <si>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</si>
  <si>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</si>
  <si>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</si>
  <si>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</si>
  <si>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</si>
  <si>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</si>
  <si>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</si>
  <si>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</si>
  <si>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</si>
  <si>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</si>
  <si>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</si>
  <si>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</si>
  <si>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</si>
  <si>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</si>
  <si>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</si>
  <si>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</si>
  <si>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</si>
  <si>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</si>
  <si>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</si>
  <si>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</si>
  <si>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</si>
  <si>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</si>
  <si>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</si>
  <si>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</si>
  <si>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</si>
  <si>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</si>
  <si>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</si>
  <si>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</si>
  <si>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</si>
  <si>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</si>
  <si>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</si>
  <si>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</si>
  <si>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</si>
  <si>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</si>
  <si>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</si>
  <si>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</si>
  <si>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</si>
  <si>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</si>
  <si>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</si>
  <si>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</si>
  <si>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</si>
  <si>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</si>
  <si>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</si>
  <si>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</si>
  <si>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</si>
  <si>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</si>
  <si>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</si>
  <si>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</si>
  <si>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</si>
  <si>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</si>
  <si>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</si>
  <si>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</si>
  <si>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</si>
  <si>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</si>
  <si>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</si>
  <si>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</si>
  <si>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</si>
  <si>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</si>
  <si>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</si>
  <si>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</si>
  <si>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</si>
  <si>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</si>
  <si>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</si>
  <si>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</si>
  <si>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</si>
  <si>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</si>
  <si>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</si>
  <si>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</si>
  <si>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</si>
  <si>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</si>
  <si>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</si>
  <si>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</si>
  <si>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</si>
  <si>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</si>
  <si>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</si>
  <si>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</si>
  <si>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</si>
  <si>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</si>
  <si>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</si>
  <si>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</si>
  <si>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</si>
  <si>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</si>
  <si>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</si>
  <si>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</si>
  <si>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</si>
  <si>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</si>
  <si>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</si>
  <si>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</si>
  <si>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</si>
  <si>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</si>
  <si>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</si>
  <si>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</si>
  <si>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</si>
  <si>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</si>
  <si>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</si>
  <si>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</si>
  <si>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</si>
  <si>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</si>
  <si>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</si>
  <si>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</si>
  <si>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</si>
  <si>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</si>
  <si>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</si>
  <si>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</si>
  <si>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</si>
  <si>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</si>
  <si>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</si>
  <si>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</si>
  <si>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</si>
  <si>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</si>
  <si>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</si>
  <si>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</si>
  <si>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</si>
  <si>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</si>
  <si>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</si>
  <si>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</si>
  <si>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</si>
  <si>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</si>
  <si>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</si>
  <si>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</si>
  <si>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</si>
  <si>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</si>
  <si>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</si>
  <si>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</si>
  <si>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</si>
  <si>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</si>
  <si>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</si>
  <si>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</si>
  <si>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</si>
  <si>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</si>
  <si>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</si>
  <si>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</si>
  <si>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</si>
  <si>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</si>
  <si>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</si>
  <si>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</si>
  <si>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</si>
  <si>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</si>
  <si>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</si>
  <si>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</si>
  <si>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</si>
  <si>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</si>
  <si>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</si>
  <si>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</si>
  <si>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</si>
  <si>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</si>
  <si>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</si>
  <si>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</si>
  <si>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</si>
  <si>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</si>
  <si>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</si>
  <si>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</si>
  <si>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</si>
  <si>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</si>
  <si>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</si>
  <si>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</si>
  <si>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</si>
  <si>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</si>
  <si>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</si>
  <si>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</si>
  <si>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</si>
  <si>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</si>
  <si>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</si>
  <si>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</si>
  <si>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</si>
  <si>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</si>
  <si>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</si>
  <si>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</si>
  <si>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</si>
  <si>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</si>
  <si>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</si>
  <si>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</si>
  <si>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</si>
  <si>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</si>
  <si>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</si>
  <si>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</si>
  <si>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</si>
  <si>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</si>
  <si>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</si>
  <si>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</si>
  <si>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</si>
  <si>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</si>
  <si>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</si>
  <si>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</si>
  <si>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</si>
  <si>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</si>
  <si>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</si>
  <si>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</si>
  <si>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</si>
  <si>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</si>
  <si>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</si>
  <si>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</si>
  <si>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</si>
  <si>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</si>
  <si>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</si>
  <si>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</si>
  <si>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</si>
  <si>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</si>
  <si>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</si>
  <si>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</si>
  <si>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</si>
  <si>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</si>
  <si>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</si>
  <si>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</si>
  <si>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</si>
  <si>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</si>
  <si>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</si>
  <si>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</si>
  <si>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</si>
  <si>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</si>
  <si>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</si>
  <si>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</si>
  <si>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</si>
  <si>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</si>
  <si>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</si>
  <si>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</si>
  <si>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</si>
  <si>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</si>
  <si>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</si>
  <si>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</si>
  <si>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</si>
  <si>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</si>
  <si>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</si>
  <si>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</si>
  <si>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</si>
  <si>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</si>
  <si>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</si>
  <si>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</si>
  <si>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</si>
  <si>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</si>
  <si>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</si>
  <si>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</si>
  <si>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</si>
  <si>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</si>
  <si>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</si>
  <si>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</si>
  <si>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</si>
  <si>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</si>
  <si>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</si>
  <si>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</si>
  <si>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</si>
  <si>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</si>
  <si>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</si>
  <si>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</si>
  <si>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</si>
  <si>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</si>
  <si>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</si>
  <si>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</si>
  <si>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</si>
  <si>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</si>
  <si>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</si>
  <si>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</si>
  <si>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</si>
  <si>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</si>
  <si>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</si>
  <si>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</si>
  <si>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</si>
  <si>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</si>
  <si>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</si>
  <si>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</si>
  <si>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</si>
  <si>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</si>
  <si>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</si>
  <si>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</si>
  <si>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</si>
  <si>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</si>
  <si>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</si>
  <si>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</si>
  <si>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</si>
  <si>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</si>
  <si>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</si>
  <si>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</si>
  <si>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</si>
  <si>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</si>
  <si>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</si>
  <si>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</si>
  <si>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</si>
  <si>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</si>
  <si>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</si>
  <si>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</si>
  <si>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</si>
  <si>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</si>
  <si>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</si>
  <si>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</si>
  <si>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</si>
  <si>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</si>
  <si>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</si>
  <si>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</si>
  <si>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</si>
  <si>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</si>
  <si>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</si>
  <si>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</si>
  <si>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</si>
  <si>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</si>
  <si>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</si>
  <si>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</si>
  <si>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</si>
  <si>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</si>
  <si>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</si>
  <si>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</si>
  <si>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</si>
  <si>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</si>
  <si>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</si>
  <si>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</si>
  <si>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</si>
  <si>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</si>
  <si>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</si>
  <si>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</si>
  <si>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</si>
  <si>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</si>
  <si>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</si>
  <si>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</si>
  <si>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</si>
  <si>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</si>
  <si>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</si>
  <si>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</si>
  <si>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</si>
  <si>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</si>
  <si>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</si>
  <si>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</si>
  <si>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</si>
  <si>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</si>
  <si>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</si>
  <si>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</si>
  <si>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</si>
  <si>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</si>
  <si>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</si>
  <si>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</si>
  <si>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</si>
  <si>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</si>
  <si>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</si>
  <si>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</si>
  <si>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</si>
  <si>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</si>
  <si>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</si>
  <si>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</si>
  <si>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</si>
  <si>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</si>
  <si>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</si>
  <si>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</si>
  <si>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</si>
  <si>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</si>
  <si>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</si>
  <si>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</si>
  <si>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</si>
  <si>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</si>
  <si>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</si>
  <si>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</si>
  <si>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</si>
  <si>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</si>
  <si>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</si>
  <si>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</si>
  <si>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</si>
  <si>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</si>
  <si>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</si>
  <si>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</si>
  <si>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</si>
  <si>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</si>
  <si>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</si>
  <si>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</si>
  <si>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</si>
  <si>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</si>
  <si>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</si>
  <si>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</si>
  <si>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</si>
  <si>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</si>
  <si>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</si>
  <si>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</si>
  <si>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</si>
  <si>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</si>
  <si>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</si>
  <si>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</si>
  <si>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</si>
  <si>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</si>
  <si>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</si>
  <si>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</si>
  <si>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</si>
  <si>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</si>
  <si>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</si>
  <si>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</si>
  <si>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</si>
  <si>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</si>
  <si>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</si>
  <si>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</si>
  <si>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</si>
  <si>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</si>
  <si>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</si>
  <si>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</si>
  <si>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</si>
  <si>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</si>
  <si>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</si>
  <si>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</si>
  <si>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</si>
  <si>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</si>
  <si>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</si>
  <si>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</si>
  <si>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</si>
  <si>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</si>
  <si>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</si>
  <si>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</si>
  <si>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</si>
  <si>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</si>
  <si>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</si>
  <si>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</si>
  <si>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</si>
  <si>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</si>
  <si>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</si>
  <si>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</si>
  <si>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</si>
  <si>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</si>
  <si>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</si>
  <si>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</si>
  <si>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</si>
  <si>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</si>
  <si>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</si>
  <si>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</si>
  <si>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</si>
  <si>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</si>
  <si>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</si>
  <si>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</si>
  <si>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</si>
  <si>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</si>
  <si>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</si>
  <si>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</si>
  <si>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</si>
  <si>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</si>
  <si>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</si>
  <si>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</si>
  <si>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</si>
  <si>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</si>
  <si>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</si>
  <si>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</si>
  <si>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</si>
  <si>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</si>
  <si>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</si>
  <si>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</si>
  <si>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</si>
  <si>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</si>
  <si>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</si>
  <si>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</si>
  <si>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</si>
  <si>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</si>
  <si>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</si>
  <si>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</si>
  <si>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</si>
  <si>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</si>
  <si>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</si>
  <si>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</si>
  <si>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</si>
  <si>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</si>
  <si>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</si>
  <si>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</si>
  <si>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</si>
  <si>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</si>
  <si>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</si>
  <si>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</si>
  <si>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</si>
  <si>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</si>
  <si>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</si>
  <si>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</si>
  <si>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</si>
  <si>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</si>
  <si>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</si>
  <si>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</si>
  <si>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</si>
  <si>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</si>
  <si>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</si>
  <si>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</si>
  <si>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</si>
  <si>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</si>
  <si>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</si>
  <si>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</si>
  <si>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</si>
  <si>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</si>
  <si>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</si>
  <si>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</si>
  <si>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</si>
  <si>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</si>
  <si>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</si>
  <si>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</si>
  <si>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</si>
  <si>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</si>
  <si>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</si>
  <si>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</si>
  <si>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</si>
  <si>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</si>
  <si>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</si>
  <si>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</si>
  <si>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</si>
  <si>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</si>
  <si>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</si>
  <si>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</si>
  <si>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</si>
  <si>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</si>
  <si>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</si>
  <si>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</si>
  <si>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</si>
  <si>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</si>
  <si>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</si>
  <si>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</si>
  <si>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</si>
  <si>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</si>
  <si>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</si>
  <si>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</si>
  <si>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</si>
  <si>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</si>
  <si>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</si>
  <si>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</si>
  <si>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</si>
  <si>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</si>
  <si>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</si>
  <si>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</si>
  <si>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</si>
  <si>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</si>
  <si>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</si>
  <si>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</si>
  <si>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</si>
  <si>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</si>
  <si>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</si>
  <si>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</si>
  <si>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</si>
  <si>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</si>
  <si>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</si>
  <si>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</si>
  <si>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</si>
  <si>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</si>
  <si>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</si>
  <si>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</si>
  <si>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</si>
  <si>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</si>
  <si>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</si>
  <si>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</si>
  <si>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</si>
  <si>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</si>
  <si>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</si>
  <si>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</si>
  <si>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</si>
  <si>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</si>
  <si>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</si>
  <si>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</si>
  <si>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</si>
  <si>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</si>
  <si>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</si>
  <si>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</si>
  <si>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</si>
  <si>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</si>
  <si>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</si>
  <si>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</si>
  <si>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</si>
  <si>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</si>
  <si>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</si>
  <si>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</si>
  <si>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</si>
  <si>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</si>
  <si>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</si>
  <si>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</si>
  <si>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</si>
  <si>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</si>
  <si>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</si>
  <si>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</si>
  <si>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</si>
  <si>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</si>
  <si>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</si>
  <si>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</si>
  <si>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</si>
  <si>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</si>
  <si>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</si>
  <si>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</si>
  <si>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</si>
  <si>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</si>
  <si>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</si>
  <si>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</si>
  <si>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</si>
  <si>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</si>
  <si>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</si>
  <si>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</si>
  <si>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</si>
  <si>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</si>
  <si>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</si>
  <si>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</si>
  <si>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</si>
  <si>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</si>
  <si>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</si>
  <si>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</si>
  <si>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</si>
  <si>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</si>
  <si>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</si>
  <si>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</si>
  <si>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</si>
  <si>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</si>
  <si>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</si>
  <si>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</si>
  <si>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</si>
  <si>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</si>
  <si>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</si>
  <si>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</si>
  <si>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</si>
  <si>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</si>
  <si>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</si>
  <si>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</si>
  <si>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</si>
  <si>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</si>
  <si>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</si>
  <si>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</si>
  <si>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</si>
  <si>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</si>
  <si>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</si>
  <si>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</si>
  <si>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</si>
  <si>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</si>
  <si>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</si>
  <si>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</si>
  <si>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</si>
  <si>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</si>
  <si>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</si>
  <si>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</si>
  <si>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</si>
  <si>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</si>
  <si>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</si>
  <si>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</si>
  <si>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</si>
  <si>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</si>
  <si>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</si>
  <si>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</si>
  <si>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</si>
  <si>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</si>
  <si>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</si>
  <si>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</si>
  <si>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</si>
  <si>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</si>
  <si>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</si>
  <si>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</si>
  <si>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</si>
  <si>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</si>
  <si>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</si>
  <si>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</si>
  <si>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</si>
  <si>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</si>
  <si>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</si>
  <si>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</si>
  <si>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</si>
  <si>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</si>
  <si>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</si>
  <si>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</si>
  <si>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</si>
  <si>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</si>
  <si>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</si>
  <si>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</si>
  <si>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</si>
  <si>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</si>
  <si>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</si>
  <si>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</si>
  <si>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</si>
  <si>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</si>
  <si>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</si>
  <si>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</si>
  <si>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</si>
  <si>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</si>
  <si>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</si>
  <si>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</si>
  <si>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</si>
  <si>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</si>
  <si>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</si>
  <si>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</si>
  <si>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</si>
  <si>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</si>
  <si>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</si>
  <si>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</si>
  <si>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</si>
  <si>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</si>
  <si>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</si>
  <si>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</si>
  <si>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</si>
  <si>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</si>
  <si>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</si>
  <si>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</si>
  <si>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</si>
  <si>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</si>
  <si>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</si>
  <si>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</si>
  <si>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</si>
  <si>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</si>
  <si>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</si>
  <si>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</si>
  <si>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</si>
  <si>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</si>
  <si>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</si>
  <si>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</si>
  <si>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</si>
  <si>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</si>
  <si>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</si>
  <si>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</si>
  <si>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</si>
  <si>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</si>
  <si>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</si>
  <si>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</si>
  <si>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</si>
  <si>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</si>
  <si>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</si>
  <si>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</si>
  <si>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</si>
  <si>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</si>
  <si>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</si>
  <si>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</si>
  <si>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</si>
  <si>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</si>
  <si>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</si>
  <si>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</si>
  <si>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</si>
  <si>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</si>
  <si>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</si>
  <si>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</si>
  <si>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</si>
  <si>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</si>
  <si>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</si>
  <si>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</si>
  <si>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</si>
  <si>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</si>
  <si>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</si>
  <si>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</si>
  <si>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</si>
  <si>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</si>
  <si>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</si>
  <si>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</si>
  <si>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</si>
  <si>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</si>
  <si>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</si>
  <si>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</si>
  <si>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</si>
  <si>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</si>
  <si>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</si>
  <si>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</si>
  <si>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</si>
  <si>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</si>
  <si>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</si>
  <si>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</si>
  <si>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</si>
  <si>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</si>
  <si>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</si>
  <si>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</si>
  <si>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</si>
  <si>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</si>
  <si>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</si>
  <si>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</si>
  <si>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</si>
  <si>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</si>
  <si>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</si>
  <si>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</si>
  <si>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</si>
  <si>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</si>
  <si>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</si>
  <si>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</si>
  <si>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</si>
  <si>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</si>
  <si>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</si>
  <si>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</si>
  <si>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</si>
  <si>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</si>
  <si>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</si>
  <si>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</si>
  <si>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</si>
  <si>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</si>
  <si>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</si>
  <si>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</si>
  <si>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</si>
  <si>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</si>
  <si>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</si>
  <si>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</si>
  <si>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</si>
  <si>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</si>
  <si>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</si>
  <si>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</si>
  <si>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</si>
  <si>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</si>
  <si>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</si>
  <si>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</si>
  <si>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</si>
  <si>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</si>
  <si>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</si>
  <si>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</si>
  <si>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</si>
  <si>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</si>
  <si>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</si>
  <si>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</si>
  <si>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</si>
  <si>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</si>
  <si>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</si>
  <si>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</si>
  <si>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</si>
  <si>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</si>
  <si>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</si>
  <si>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</si>
  <si>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</si>
  <si>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</si>
  <si>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</si>
  <si>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</si>
  <si>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</si>
  <si>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</si>
  <si>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</si>
  <si>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</si>
  <si>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</si>
  <si>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</si>
  <si>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</si>
  <si>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</si>
  <si>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</si>
  <si>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</si>
  <si>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</si>
  <si>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</si>
  <si>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</si>
  <si>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</si>
  <si>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</si>
  <si>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</si>
  <si>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</si>
  <si>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</si>
  <si>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</si>
  <si>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</si>
  <si>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</si>
  <si>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</si>
  <si>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</si>
  <si>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</si>
  <si>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</si>
  <si>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</si>
  <si>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</si>
  <si>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</si>
  <si>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</si>
  <si>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</si>
  <si>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</si>
  <si>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</si>
  <si>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</si>
  <si>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</si>
  <si>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</si>
  <si>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</si>
  <si>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</si>
  <si>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</si>
  <si>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</si>
  <si>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</si>
  <si>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</si>
  <si>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</si>
  <si>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</si>
  <si>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</si>
  <si>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</si>
  <si>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</si>
  <si>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</si>
  <si>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</si>
  <si>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</si>
  <si>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</si>
  <si>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</si>
  <si>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</si>
  <si>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</si>
  <si>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</si>
  <si>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</si>
  <si>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</si>
  <si>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</si>
  <si>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</si>
  <si>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</si>
  <si>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</si>
  <si>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</si>
  <si>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</si>
  <si>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</si>
  <si>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</si>
  <si>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</si>
  <si>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</si>
  <si>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</si>
  <si>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</si>
  <si>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</si>
  <si>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</si>
  <si>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</si>
  <si>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</si>
  <si>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</si>
  <si>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</si>
  <si>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</si>
  <si>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</si>
  <si>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</si>
  <si>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</si>
  <si>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</si>
  <si>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</si>
  <si>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</si>
  <si>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</si>
  <si>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</si>
  <si>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</si>
  <si>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</si>
  <si>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</si>
  <si>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</si>
  <si>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</si>
  <si>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</si>
  <si>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</si>
  <si>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</si>
  <si>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</si>
  <si>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</si>
  <si>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</si>
  <si>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</si>
  <si>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</si>
  <si>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</si>
  <si>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</si>
  <si>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</si>
  <si>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</si>
  <si>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</si>
  <si>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</si>
  <si>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</si>
  <si>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</si>
  <si>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</si>
  <si>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</si>
  <si>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</si>
  <si>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</si>
  <si>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</si>
  <si>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</si>
  <si>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</si>
  <si>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</si>
  <si>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</si>
  <si>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</si>
  <si>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</si>
  <si>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</si>
  <si>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</si>
  <si>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</si>
  <si>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</si>
  <si>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</si>
  <si>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</si>
  <si>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</si>
  <si>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</si>
  <si>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</si>
  <si>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</si>
  <si>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</si>
  <si>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</si>
  <si>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</si>
  <si>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</si>
  <si>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</si>
  <si>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</si>
  <si>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</si>
  <si>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</si>
  <si>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</si>
  <si>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</si>
  <si>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</si>
  <si>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</si>
  <si>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</si>
  <si>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</si>
  <si>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</si>
  <si>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</si>
  <si>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</si>
  <si>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</si>
  <si>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</si>
  <si>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</si>
  <si>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</si>
  <si>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</si>
  <si>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</si>
  <si>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</si>
  <si>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</si>
  <si>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</si>
  <si>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</si>
  <si>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</si>
  <si>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</si>
  <si>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</si>
  <si>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</si>
  <si>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</si>
  <si>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</si>
  <si>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</si>
  <si>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</si>
  <si>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</si>
  <si>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</si>
  <si>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</si>
  <si>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</si>
  <si>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</si>
  <si>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</si>
  <si>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</si>
  <si>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</si>
  <si>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</si>
  <si>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</si>
  <si>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</si>
  <si>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</si>
  <si>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</si>
  <si>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</si>
  <si>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</si>
  <si>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</si>
  <si>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</si>
  <si>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</si>
  <si>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</si>
  <si>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</si>
  <si>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</si>
  <si>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</si>
  <si>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</si>
  <si>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</si>
  <si>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</si>
  <si>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</si>
  <si>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</si>
  <si>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</si>
  <si>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</si>
  <si>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</si>
  <si>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</si>
  <si>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</si>
  <si>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</si>
  <si>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</si>
  <si>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</si>
  <si>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</si>
  <si>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</si>
  <si>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</si>
  <si>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</si>
  <si>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</si>
  <si>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</si>
  <si>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</si>
  <si>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</si>
  <si>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</si>
  <si>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</si>
  <si>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</si>
  <si>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</si>
  <si>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</si>
  <si>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</si>
  <si>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</si>
  <si>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</si>
  <si>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</si>
  <si>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</si>
  <si>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</si>
  <si>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</si>
  <si>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</si>
  <si>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</si>
  <si>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</si>
  <si>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</si>
  <si>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</si>
  <si>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</si>
  <si>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</si>
  <si>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</si>
  <si>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</si>
  <si>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</si>
  <si>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</si>
  <si>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</si>
  <si>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</si>
  <si>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</si>
  <si>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</si>
  <si>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</si>
  <si>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</si>
  <si>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</si>
  <si>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</si>
  <si>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</si>
  <si>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</si>
  <si>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</si>
  <si>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</si>
  <si>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</si>
  <si>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</si>
  <si>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</si>
  <si>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</si>
  <si>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</si>
  <si>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</si>
  <si>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</si>
  <si>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</si>
  <si>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</si>
  <si>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</si>
  <si>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</si>
  <si>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</si>
  <si>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</si>
  <si>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</si>
  <si>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</si>
  <si>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</si>
  <si>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</si>
  <si>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</si>
  <si>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</si>
  <si>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</si>
  <si>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</si>
  <si>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</si>
  <si>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</si>
  <si>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</si>
  <si>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</si>
  <si>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</si>
  <si>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</si>
  <si>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</si>
  <si>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</si>
  <si>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</si>
  <si>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</si>
  <si>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</si>
  <si>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</si>
  <si>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</si>
  <si>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</si>
  <si>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</si>
  <si>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</si>
  <si>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</si>
  <si>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</si>
  <si>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</si>
  <si>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</si>
  <si>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</si>
  <si>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</si>
  <si>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</si>
  <si>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</si>
  <si>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</si>
  <si>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</si>
  <si>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</si>
  <si>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</si>
  <si>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</si>
  <si>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</si>
  <si>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</si>
  <si>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</si>
  <si>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</si>
  <si>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</si>
  <si>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</si>
  <si>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</si>
  <si>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</si>
  <si>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</si>
  <si>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</si>
  <si>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</si>
  <si>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</si>
  <si>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</si>
  <si>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</si>
  <si>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</si>
  <si>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</si>
  <si>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</si>
  <si>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</si>
  <si>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</si>
  <si>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</si>
  <si>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</si>
  <si>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</si>
  <si>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</si>
  <si>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</si>
  <si>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</si>
  <si>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</si>
  <si>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</si>
  <si>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</si>
  <si>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</si>
  <si>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</si>
  <si>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</si>
  <si>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</si>
  <si>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</si>
  <si>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</si>
  <si>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</si>
  <si>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</si>
  <si>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</si>
  <si>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</si>
  <si>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</si>
  <si>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</si>
  <si>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</si>
  <si>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</si>
  <si>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</si>
  <si>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</si>
  <si>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</si>
  <si>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</si>
  <si>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</si>
  <si>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</si>
  <si>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</si>
  <si>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</si>
  <si>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</si>
  <si>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</si>
  <si>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</si>
  <si>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</si>
  <si>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</si>
  <si>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</si>
  <si>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</si>
  <si>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</si>
  <si>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</si>
  <si>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</si>
  <si>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</si>
  <si>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</si>
  <si>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</si>
  <si>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</si>
  <si>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</si>
  <si>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</si>
  <si>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</si>
  <si>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</si>
  <si>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</si>
  <si>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</si>
  <si>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</si>
  <si>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</si>
  <si>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</si>
  <si>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</si>
  <si>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</si>
  <si>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</si>
  <si>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</si>
  <si>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</si>
  <si>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</si>
  <si>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</si>
  <si>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</si>
  <si>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</si>
  <si>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</si>
  <si>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</si>
  <si>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</si>
  <si>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</si>
  <si>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</si>
  <si>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</si>
  <si>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</si>
  <si>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</si>
  <si>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</si>
  <si>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</si>
  <si>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</si>
  <si>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</si>
  <si>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</si>
  <si>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</si>
  <si>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</si>
  <si>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</si>
  <si>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</si>
  <si>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</si>
  <si>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</si>
  <si>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</si>
  <si>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</si>
  <si>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</si>
  <si>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</si>
  <si>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</si>
  <si>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</si>
  <si>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</si>
  <si>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</si>
  <si>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</si>
  <si>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</si>
  <si>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</si>
  <si>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</si>
  <si>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</si>
  <si>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</si>
  <si>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</si>
  <si>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</si>
  <si>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</si>
  <si>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</si>
  <si>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</si>
  <si>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</si>
  <si>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</si>
  <si>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</si>
  <si>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</si>
  <si>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</si>
  <si>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</si>
  <si>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</si>
  <si>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</si>
  <si>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</si>
  <si>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</si>
  <si>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</si>
  <si>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</si>
  <si>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</si>
  <si>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</si>
  <si>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</si>
  <si>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</si>
  <si>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</si>
  <si>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</si>
  <si>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</si>
  <si>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</si>
  <si>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</si>
  <si>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</si>
  <si>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</si>
  <si>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</si>
  <si>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</si>
  <si>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</si>
  <si>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</si>
  <si>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</si>
  <si>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</si>
  <si>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</si>
  <si>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</si>
  <si>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</si>
  <si>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</si>
  <si>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</si>
  <si>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</si>
  <si>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</si>
  <si>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</si>
  <si>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</si>
  <si>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</si>
  <si>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</si>
  <si>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</si>
  <si>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</si>
  <si>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</si>
  <si>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</si>
  <si>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</si>
  <si>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</si>
  <si>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</si>
  <si>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</si>
  <si>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</si>
  <si>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</si>
  <si>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</si>
  <si>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</si>
  <si>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</si>
  <si>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</si>
  <si>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</si>
  <si>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</si>
  <si>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</si>
  <si>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</si>
  <si>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</si>
  <si>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</si>
  <si>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</si>
  <si>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</si>
  <si>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</si>
  <si>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</si>
  <si>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</si>
  <si>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</si>
  <si>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</si>
  <si>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</si>
  <si>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</si>
  <si>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</si>
  <si>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</si>
  <si>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</si>
  <si>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</si>
  <si>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</si>
  <si>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</si>
  <si>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</si>
  <si>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</si>
  <si>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</si>
  <si>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</si>
  <si>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</si>
  <si>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</si>
  <si>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</si>
  <si>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</si>
  <si>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</si>
  <si>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</si>
  <si>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</si>
  <si>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</si>
  <si>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</si>
  <si>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</si>
  <si>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</si>
  <si>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</si>
  <si>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</si>
  <si>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</si>
  <si>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</si>
  <si>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</si>
  <si>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</si>
  <si>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</si>
  <si>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</si>
  <si>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</si>
  <si>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</si>
  <si>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</si>
  <si>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</si>
  <si>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</si>
  <si>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</si>
  <si>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</si>
  <si>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</si>
  <si>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</si>
  <si>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</si>
  <si>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</si>
  <si>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</si>
  <si>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</si>
  <si>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</si>
  <si>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</si>
  <si>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</si>
  <si>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</si>
  <si>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</si>
  <si>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</si>
  <si>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</si>
  <si>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</si>
  <si>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</si>
  <si>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</si>
  <si>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</si>
  <si>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</si>
  <si>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</si>
  <si>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</si>
  <si>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</si>
  <si>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</si>
  <si>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</si>
  <si>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</si>
  <si>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</si>
  <si>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</si>
  <si>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</si>
  <si>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</si>
  <si>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</si>
  <si>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</si>
  <si>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</si>
  <si>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</si>
  <si>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</si>
  <si>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</si>
  <si>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</si>
  <si>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</si>
  <si>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</si>
  <si>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</si>
  <si>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</si>
  <si>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</si>
  <si>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</si>
  <si>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</si>
  <si>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</si>
  <si>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</si>
  <si>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</si>
  <si>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</si>
  <si>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</si>
  <si>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</si>
  <si>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</si>
  <si>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</si>
  <si>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</si>
  <si>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</si>
  <si>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</si>
  <si>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</si>
  <si>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</si>
  <si>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</si>
  <si>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</si>
  <si>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</si>
  <si>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</si>
  <si>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</si>
  <si>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</si>
  <si>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</si>
  <si>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</si>
  <si>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</si>
  <si>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</si>
  <si>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</si>
  <si>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</si>
  <si>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</si>
  <si>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</si>
  <si>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</si>
  <si>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</si>
  <si>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</si>
  <si>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</si>
  <si>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</si>
  <si>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</si>
  <si>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</si>
  <si>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</si>
  <si>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</si>
  <si>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</si>
  <si>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</si>
  <si>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</si>
  <si>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</si>
  <si>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</si>
  <si>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</si>
  <si>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</si>
  <si>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</si>
  <si>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</si>
  <si>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</si>
  <si>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</si>
  <si>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</si>
  <si>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</si>
  <si>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</si>
  <si>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</si>
  <si>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</si>
  <si>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</si>
  <si>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</si>
  <si>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</si>
  <si>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</si>
  <si>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</si>
  <si>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</si>
  <si>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</si>
  <si>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</si>
  <si>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</si>
  <si>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</si>
  <si>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</si>
  <si>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</si>
  <si>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</si>
  <si>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</si>
  <si>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</si>
  <si>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</si>
  <si>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</si>
  <si>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</si>
  <si>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</si>
  <si>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</si>
  <si>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</si>
  <si>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</si>
  <si>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</si>
  <si>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</si>
  <si>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</si>
  <si>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</si>
  <si>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</si>
  <si>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</si>
  <si>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</si>
  <si>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</si>
  <si>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</si>
  <si>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</si>
  <si>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</si>
  <si>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</si>
  <si>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</si>
  <si>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</si>
  <si>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</si>
  <si>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</si>
  <si>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</si>
  <si>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</si>
  <si>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</si>
  <si>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</si>
  <si>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</si>
  <si>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</si>
  <si>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</si>
  <si>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</si>
  <si>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</si>
  <si>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</si>
  <si>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</si>
  <si>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</si>
  <si>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</si>
  <si>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</si>
  <si>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</si>
  <si>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</si>
  <si>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</si>
  <si>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</si>
  <si>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</si>
  <si>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</si>
  <si>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</si>
  <si>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</si>
  <si>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</si>
  <si>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</si>
  <si>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</si>
  <si>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</si>
  <si>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</si>
  <si>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</si>
  <si>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</si>
  <si>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</si>
  <si>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</si>
  <si>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</si>
  <si>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</si>
  <si>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</si>
  <si>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</si>
  <si>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</si>
  <si>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</si>
  <si>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</si>
  <si>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</si>
  <si>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</si>
  <si>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</si>
  <si>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</si>
  <si>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</si>
  <si>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</si>
  <si>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</si>
  <si>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</si>
  <si>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</si>
  <si>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</si>
  <si>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</si>
  <si>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</si>
  <si>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</si>
  <si>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</si>
  <si>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</si>
  <si>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</si>
  <si>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</si>
  <si>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</si>
  <si>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</si>
  <si>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</si>
  <si>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</si>
  <si>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</si>
  <si>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</si>
  <si>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</si>
  <si>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</si>
  <si>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</si>
  <si>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</si>
  <si>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</si>
  <si>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</si>
  <si>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</si>
  <si>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</si>
  <si>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</si>
  <si>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</si>
  <si>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</si>
  <si>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</si>
  <si>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</si>
  <si>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</si>
  <si>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</si>
  <si>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</si>
  <si>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</si>
  <si>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</si>
  <si>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</si>
  <si>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</si>
  <si>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</si>
  <si>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</si>
  <si>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</si>
  <si>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</si>
  <si>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</si>
  <si>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</si>
  <si>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</si>
  <si>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</si>
  <si>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</si>
  <si>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</si>
  <si>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</si>
  <si>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</si>
  <si>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</si>
  <si>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</si>
  <si>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</si>
  <si>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</si>
  <si>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</si>
  <si>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</si>
  <si>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</si>
  <si>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</si>
  <si>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</si>
  <si>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</si>
  <si>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</si>
  <si>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</si>
  <si>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</si>
  <si>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</si>
  <si>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</si>
  <si>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</si>
  <si>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</si>
  <si>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</si>
  <si>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</si>
  <si>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</si>
  <si>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</si>
  <si>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</si>
  <si>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</si>
  <si>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</si>
  <si>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</si>
  <si>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</si>
  <si>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</si>
  <si>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</si>
  <si>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</si>
  <si>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</si>
  <si>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</si>
  <si>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</si>
  <si>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</si>
  <si>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</si>
  <si>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</si>
  <si>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</si>
  <si>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</si>
  <si>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</si>
  <si>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</si>
  <si>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</si>
  <si>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</si>
  <si>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</si>
  <si>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</si>
  <si>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</si>
  <si>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</si>
  <si>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</si>
  <si>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</si>
  <si>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</si>
  <si>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</si>
  <si>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</si>
  <si>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</si>
  <si>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</si>
  <si>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</si>
  <si>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</si>
  <si>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</si>
  <si>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</si>
  <si>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</si>
  <si>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</si>
  <si>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</si>
  <si>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</si>
  <si>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</si>
  <si>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</si>
  <si>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</si>
  <si>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</si>
  <si>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</si>
  <si>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</si>
  <si>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</si>
  <si>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</si>
  <si>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</si>
  <si>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</si>
  <si>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</si>
  <si>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</si>
  <si>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</si>
  <si>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</si>
  <si>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</si>
  <si>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</si>
  <si>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</si>
  <si>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</si>
  <si>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</si>
  <si>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</si>
  <si>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</si>
  <si>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</si>
  <si>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</si>
  <si>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</si>
  <si>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</si>
  <si>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</si>
  <si>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</si>
  <si>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</si>
  <si>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</si>
  <si>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</si>
  <si>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</si>
  <si>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</si>
  <si>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</si>
  <si>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</si>
  <si>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</si>
  <si>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</si>
  <si>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</si>
  <si>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</si>
  <si>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</si>
  <si>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</si>
  <si>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</si>
  <si>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</si>
  <si>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</si>
  <si>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</si>
  <si>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</si>
  <si>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</si>
  <si>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</si>
  <si>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</si>
  <si>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</si>
  <si>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</si>
  <si>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</si>
  <si>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</si>
  <si>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</si>
  <si>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</si>
  <si>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</si>
  <si>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</si>
  <si>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</si>
  <si>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</si>
  <si>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</si>
  <si>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</si>
  <si>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</si>
  <si>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</si>
  <si>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</si>
  <si>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</si>
  <si>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</si>
  <si>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</si>
  <si>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</si>
  <si>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</si>
  <si>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</si>
  <si>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</si>
  <si>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</si>
  <si>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</si>
  <si>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</si>
  <si>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</si>
  <si>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</si>
  <si>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</si>
  <si>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</si>
  <si>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</si>
  <si>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</si>
  <si>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</si>
  <si>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</si>
  <si>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</si>
  <si>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</si>
  <si>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</si>
  <si>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</si>
  <si>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</si>
  <si>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</si>
  <si>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</si>
  <si>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</si>
  <si>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</si>
  <si>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</si>
  <si>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</si>
  <si>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</si>
  <si>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</si>
  <si>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</si>
  <si>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</si>
  <si>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</si>
  <si>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</si>
  <si>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</si>
  <si>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</si>
  <si>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</si>
  <si>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</si>
  <si>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</si>
  <si>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</si>
  <si>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</si>
  <si>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</si>
  <si>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</si>
  <si>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</si>
  <si>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</si>
  <si>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</si>
  <si>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</si>
  <si>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</si>
  <si>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</si>
  <si>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</si>
  <si>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</si>
  <si>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</si>
  <si>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</si>
  <si>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</si>
  <si>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</si>
  <si>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</si>
  <si>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</si>
  <si>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</si>
  <si>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</si>
  <si>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</si>
  <si>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</si>
  <si>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</si>
  <si>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</si>
  <si>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</si>
  <si>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</si>
  <si>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</si>
  <si>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</si>
  <si>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</si>
  <si>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</si>
  <si>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</si>
  <si>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</si>
  <si>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</si>
  <si>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</si>
  <si>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</si>
  <si>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</si>
  <si>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</si>
  <si>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</si>
  <si>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</si>
  <si>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</si>
  <si>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</si>
  <si>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</si>
  <si>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</si>
  <si>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</si>
  <si>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</si>
  <si>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</si>
  <si>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</si>
  <si>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</si>
  <si>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</si>
  <si>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</si>
  <si>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</si>
  <si>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</si>
  <si>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</si>
  <si>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</si>
  <si>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</si>
  <si>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</si>
  <si>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</si>
  <si>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</si>
  <si>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</si>
  <si>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</si>
  <si>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</si>
  <si>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</si>
  <si>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</si>
  <si>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</si>
  <si>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</si>
  <si>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</si>
  <si>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</si>
  <si>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</si>
  <si>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</si>
  <si>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</si>
  <si>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</si>
  <si>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</si>
  <si>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</si>
  <si>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</si>
  <si>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</si>
  <si>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</si>
  <si>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</si>
  <si>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</si>
  <si>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</si>
  <si>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</si>
  <si>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</si>
  <si>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</si>
  <si>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</si>
  <si>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</si>
  <si>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</si>
  <si>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</si>
  <si>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</si>
  <si>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</si>
  <si>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</si>
  <si>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</si>
  <si>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</si>
  <si>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</si>
  <si>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</si>
  <si>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</si>
  <si>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</si>
  <si>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</si>
  <si>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</si>
  <si>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</si>
  <si>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</si>
  <si>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</si>
  <si>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</si>
  <si>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</si>
  <si>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</si>
  <si>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</si>
  <si>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</si>
  <si>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</si>
  <si>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</si>
  <si>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</si>
  <si>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</si>
  <si>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</si>
  <si>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</si>
  <si>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</si>
  <si>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</si>
  <si>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</si>
  <si>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</si>
  <si>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</si>
  <si>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</si>
  <si>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</si>
  <si>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</si>
  <si>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</si>
  <si>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</si>
  <si>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</si>
  <si>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</si>
  <si>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</si>
  <si>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</si>
  <si>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</si>
  <si>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</si>
  <si>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</si>
  <si>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</si>
  <si>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</si>
  <si>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</si>
  <si>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</si>
  <si>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</si>
  <si>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</si>
  <si>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</si>
  <si>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</si>
  <si>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</si>
  <si>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</si>
  <si>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</si>
  <si>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</si>
  <si>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</si>
  <si>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</si>
  <si>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</si>
  <si>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</si>
  <si>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</si>
  <si>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</si>
  <si>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</si>
  <si>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</si>
  <si>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</si>
  <si>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</si>
  <si>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</si>
  <si>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</si>
  <si>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</si>
  <si>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</si>
  <si>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</si>
  <si>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</si>
  <si>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</si>
  <si>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</si>
  <si>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</si>
  <si>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</si>
  <si>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</si>
  <si>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</si>
  <si>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</si>
  <si>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</si>
  <si>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</si>
  <si>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</si>
  <si>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</si>
  <si>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</si>
  <si>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</si>
  <si>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</si>
  <si>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</si>
  <si>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</si>
  <si>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</si>
  <si>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</si>
  <si>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</si>
  <si>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</si>
  <si>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</si>
  <si>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</si>
  <si>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</si>
  <si>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</si>
  <si>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</si>
  <si>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</si>
  <si>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</si>
  <si>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</si>
  <si>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</si>
  <si>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</si>
  <si>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</si>
  <si>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</si>
  <si>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</si>
  <si>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</si>
  <si>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</si>
  <si>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</si>
  <si>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</si>
  <si>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</si>
  <si>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</si>
  <si>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</si>
  <si>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</si>
  <si>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</si>
  <si>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</si>
  <si>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</si>
  <si>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</si>
  <si>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</si>
  <si>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</si>
  <si>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</si>
  <si>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</si>
  <si>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</si>
  <si>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</si>
  <si>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</si>
  <si>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</si>
  <si>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</si>
  <si>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</si>
  <si>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</si>
  <si>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</si>
  <si>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</si>
  <si>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</si>
  <si>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</si>
  <si>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</si>
  <si>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</si>
  <si>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</si>
  <si>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</si>
  <si>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</si>
  <si>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</si>
  <si>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</si>
  <si>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</si>
  <si>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</si>
  <si>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</si>
  <si>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</si>
  <si>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</si>
  <si>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</si>
  <si>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</si>
  <si>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</si>
  <si>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</si>
  <si>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</si>
  <si>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</si>
  <si>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</si>
  <si>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</si>
  <si>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</si>
  <si>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</si>
  <si>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</si>
  <si>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</si>
  <si>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</si>
  <si>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</si>
  <si>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</si>
  <si>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</si>
  <si>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</si>
  <si>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</si>
  <si>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</si>
  <si>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</si>
  <si>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</si>
  <si>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</si>
  <si>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</si>
  <si>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</si>
  <si>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</si>
  <si>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</si>
  <si>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</si>
  <si>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</si>
  <si>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</si>
  <si>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</si>
  <si>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</si>
  <si>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</si>
  <si>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</si>
  <si>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</si>
  <si>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</si>
  <si>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</si>
  <si>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</si>
  <si>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</si>
  <si>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</si>
  <si>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</si>
  <si>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</si>
  <si>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</si>
  <si>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</si>
  <si>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</si>
  <si>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</si>
  <si>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</si>
  <si>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</si>
  <si>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</si>
  <si>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</si>
  <si>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</si>
  <si>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</si>
  <si>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</si>
  <si>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</si>
  <si>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</si>
  <si>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</si>
  <si>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</si>
  <si>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</si>
  <si>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</si>
  <si>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</si>
  <si>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</si>
  <si>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</si>
  <si>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</si>
  <si>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</si>
  <si>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</si>
  <si>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</si>
  <si>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</si>
  <si>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</si>
  <si>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</si>
  <si>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</si>
  <si>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</si>
  <si>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</si>
  <si>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</si>
  <si>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</si>
  <si>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</si>
  <si>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</si>
  <si>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</si>
  <si>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</si>
  <si>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</si>
  <si>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</si>
  <si>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</si>
  <si>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</si>
  <si>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</si>
  <si>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</si>
  <si>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</si>
  <si>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</si>
  <si>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</si>
  <si>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</si>
  <si>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</si>
  <si>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</si>
  <si>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</si>
  <si>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</si>
  <si>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</si>
  <si>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</si>
  <si>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</si>
  <si>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</si>
  <si>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</si>
  <si>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</si>
  <si>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</si>
  <si>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</si>
  <si>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</si>
  <si>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</si>
  <si>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</si>
  <si>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</si>
  <si>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</si>
  <si>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</si>
  <si>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</si>
  <si>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</si>
  <si>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</si>
  <si>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</si>
  <si>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</si>
  <si>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</si>
  <si>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</si>
  <si>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</si>
  <si>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</si>
  <si>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</si>
  <si>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</si>
  <si>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</si>
  <si>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</si>
  <si>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</si>
  <si>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</si>
  <si>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</si>
  <si>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</si>
  <si>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</si>
  <si>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</si>
  <si>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</si>
  <si>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</si>
  <si>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</si>
  <si>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</si>
  <si>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</si>
  <si>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</si>
  <si>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</si>
  <si>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</si>
  <si>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</si>
  <si>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</si>
  <si>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</si>
  <si>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</si>
  <si>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</si>
  <si>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</si>
  <si>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</si>
  <si>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</si>
  <si>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</si>
  <si>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</si>
  <si>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</si>
  <si>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</si>
  <si>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</si>
  <si>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</si>
  <si>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</si>
  <si>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</si>
  <si>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</si>
  <si>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</si>
  <si>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</si>
  <si>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</si>
  <si>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</si>
  <si>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</si>
  <si>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</si>
  <si>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</si>
  <si>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</si>
  <si>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</si>
  <si>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</si>
  <si>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</si>
  <si>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</si>
  <si>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</si>
  <si>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</si>
  <si>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</si>
  <si>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</si>
  <si>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</si>
  <si>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</si>
  <si>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</si>
  <si>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</si>
  <si>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</si>
  <si>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</si>
  <si>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</si>
  <si>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</si>
  <si>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</si>
  <si>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</si>
  <si>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</si>
  <si>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</si>
  <si>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</si>
  <si>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</si>
  <si>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</si>
  <si>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</si>
  <si>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</si>
  <si>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</si>
  <si>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</si>
  <si>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</si>
  <si>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</si>
  <si>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</si>
  <si>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</si>
  <si>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</si>
  <si>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</si>
  <si>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</si>
  <si>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</si>
  <si>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</si>
  <si>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</si>
  <si>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</si>
  <si>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</si>
  <si>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</si>
  <si>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</si>
  <si>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</si>
  <si>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</si>
  <si>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</si>
  <si>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</si>
  <si>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</si>
  <si>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</si>
  <si>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</si>
  <si>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</si>
  <si>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</si>
  <si>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</si>
  <si>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</si>
  <si>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</si>
  <si>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</si>
  <si>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</si>
  <si>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</si>
  <si>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</si>
  <si>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</si>
  <si>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</si>
  <si>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</si>
  <si>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</si>
  <si>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</si>
  <si>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</si>
  <si>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</si>
  <si>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</si>
  <si>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</si>
  <si>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</si>
  <si>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</si>
  <si>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</si>
  <si>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</si>
  <si>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</si>
  <si>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</si>
  <si>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</si>
  <si>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</si>
  <si>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</si>
  <si>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</si>
  <si>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</si>
  <si>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</si>
  <si>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</si>
  <si>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</si>
  <si>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</si>
  <si>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</si>
  <si>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</si>
  <si>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</si>
  <si>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</si>
  <si>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</si>
  <si>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</si>
  <si>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</si>
  <si>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</si>
  <si>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</si>
  <si>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</si>
  <si>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</si>
  <si>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</si>
  <si>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</si>
  <si>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</si>
  <si>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</si>
  <si>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</si>
  <si>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</si>
  <si>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</si>
  <si>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</si>
  <si>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</si>
  <si>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</si>
  <si>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</si>
  <si>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</si>
  <si>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</si>
  <si>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</si>
  <si>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</si>
  <si>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</si>
  <si>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</si>
  <si>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</si>
  <si>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</si>
  <si>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</si>
  <si>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</si>
  <si>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</si>
  <si>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</si>
  <si>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</si>
  <si>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</si>
  <si>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</si>
  <si>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</si>
  <si>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</si>
  <si>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</si>
  <si>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</si>
  <si>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</si>
  <si>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</si>
  <si>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</si>
  <si>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</si>
  <si>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</si>
  <si>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</si>
  <si>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</si>
  <si>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</si>
  <si>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</si>
  <si>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</si>
  <si>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</si>
  <si>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</si>
  <si>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</si>
  <si>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</si>
  <si>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</si>
  <si>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</si>
  <si>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</si>
  <si>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</si>
  <si>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</si>
  <si>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</si>
  <si>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</si>
  <si>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</si>
  <si>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</si>
  <si>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</si>
  <si>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</si>
  <si>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</si>
  <si>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</si>
  <si>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</si>
  <si>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</si>
  <si>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</si>
  <si>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</si>
  <si>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</si>
  <si>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</si>
  <si>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</si>
  <si>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</si>
  <si>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</si>
  <si>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</si>
  <si>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</si>
  <si>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</si>
  <si>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</si>
  <si>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</si>
  <si>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</si>
  <si>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</si>
  <si>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</si>
  <si>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</si>
  <si>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</si>
  <si>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</si>
  <si>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</si>
  <si>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</si>
  <si>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</si>
  <si>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</si>
  <si>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</si>
  <si>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</si>
  <si>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</si>
  <si>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</si>
  <si>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</si>
  <si>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</si>
  <si>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</si>
  <si>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</si>
  <si>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</si>
  <si>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</si>
  <si>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</si>
  <si>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</si>
  <si>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</si>
  <si>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</si>
  <si>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</si>
  <si>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</si>
  <si>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</si>
  <si>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</si>
  <si>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</si>
  <si>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</si>
  <si>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</si>
  <si>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</si>
  <si>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</si>
  <si>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</si>
  <si>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</si>
  <si>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</si>
  <si>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</si>
  <si>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</si>
  <si>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</si>
  <si>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</si>
  <si>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</si>
  <si>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</si>
  <si>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</si>
  <si>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</si>
  <si>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</si>
  <si>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</si>
  <si>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</si>
  <si>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</si>
  <si>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</si>
  <si>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</si>
  <si>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</si>
  <si>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</si>
  <si>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</si>
  <si>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</si>
  <si>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</si>
  <si>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</si>
  <si>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</si>
  <si>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</si>
  <si>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</si>
  <si>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</si>
  <si>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</si>
  <si>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</si>
  <si>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</si>
  <si>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</si>
  <si>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</si>
  <si>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</si>
  <si>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</si>
  <si>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</si>
  <si>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</si>
  <si>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</si>
  <si>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</si>
  <si>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</si>
  <si>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</si>
  <si>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</si>
  <si>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</si>
  <si>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</si>
  <si>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</si>
  <si>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</si>
  <si>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</si>
  <si>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</si>
  <si>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</si>
  <si>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</si>
  <si>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</si>
  <si>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</si>
  <si>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</si>
  <si>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</si>
  <si>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</si>
  <si>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</si>
  <si>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</si>
  <si>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</si>
  <si>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</si>
  <si>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</si>
  <si>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</si>
  <si>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</si>
  <si>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</si>
  <si>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</si>
  <si>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</si>
  <si>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</si>
  <si>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</si>
  <si>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</si>
  <si>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</si>
  <si>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</si>
  <si>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</si>
  <si>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</si>
  <si>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</si>
  <si>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</si>
  <si>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</si>
  <si>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</si>
  <si>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</si>
  <si>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</si>
  <si>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</si>
  <si>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</si>
  <si>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</si>
  <si>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</si>
  <si>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</si>
  <si>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</si>
  <si>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</si>
  <si>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</si>
  <si>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</si>
  <si>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</si>
  <si>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</si>
  <si>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</si>
  <si>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</si>
  <si>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</si>
  <si>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</si>
  <si>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</si>
  <si>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</si>
  <si>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</si>
  <si>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</si>
  <si>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</si>
  <si>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</si>
  <si>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</si>
  <si>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</si>
  <si>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</si>
  <si>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</si>
  <si>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</si>
  <si>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</si>
  <si>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</si>
  <si>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</si>
  <si>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</si>
  <si>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</si>
  <si>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</si>
  <si>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</si>
  <si>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</si>
  <si>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</si>
  <si>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</si>
  <si>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</si>
  <si>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</si>
  <si>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</si>
  <si>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</si>
  <si>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</si>
  <si>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</si>
  <si>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</si>
  <si>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</si>
  <si>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</si>
  <si>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</si>
  <si>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</si>
  <si>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</si>
  <si>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</si>
  <si>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</si>
  <si>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</si>
  <si>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</si>
  <si>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</si>
  <si>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</si>
  <si>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</si>
  <si>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</si>
  <si>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</si>
  <si>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</si>
  <si>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</si>
  <si>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</si>
  <si>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</si>
  <si>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</si>
  <si>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</si>
  <si>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</si>
  <si>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</si>
  <si>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</si>
  <si>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</si>
  <si>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</si>
  <si>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</si>
  <si>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</si>
  <si>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</si>
  <si>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</si>
  <si>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</si>
  <si>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</si>
  <si>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</si>
  <si>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</si>
  <si>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</si>
  <si>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</si>
  <si>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</si>
  <si>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</si>
  <si>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</si>
  <si>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</si>
  <si>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</si>
  <si>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</si>
  <si>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</si>
  <si>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</si>
  <si>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</si>
  <si>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</si>
  <si>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</si>
  <si>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</si>
  <si>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</si>
  <si>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</si>
  <si>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</si>
  <si>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</si>
  <si>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</si>
  <si>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</si>
  <si>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</si>
  <si>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</si>
  <si>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</si>
  <si>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</si>
  <si>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</si>
  <si>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</si>
  <si>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</si>
  <si>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</si>
  <si>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</si>
  <si>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</si>
  <si>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</si>
  <si>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</si>
  <si>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</si>
  <si>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</si>
  <si>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</si>
  <si>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</si>
  <si>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</si>
  <si>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</si>
  <si>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</si>
  <si>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</si>
  <si>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</si>
  <si>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</si>
  <si>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</si>
  <si>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</si>
  <si>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</si>
  <si>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</si>
  <si>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</si>
  <si>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</si>
  <si>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</si>
  <si>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</si>
  <si>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</si>
  <si>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</si>
  <si>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</si>
  <si>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</si>
  <si>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</si>
  <si>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</si>
  <si>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</si>
  <si>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</si>
  <si>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</si>
  <si>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</si>
  <si>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</si>
  <si>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</si>
  <si>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</si>
  <si>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</si>
  <si>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</si>
  <si>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</si>
  <si>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</si>
  <si>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</si>
  <si>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</si>
  <si>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</si>
  <si>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</si>
  <si>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</si>
  <si>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</si>
  <si>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</si>
  <si>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</si>
  <si>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</si>
  <si>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</si>
  <si>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</si>
  <si>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</si>
  <si>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</si>
  <si>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</si>
  <si>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</si>
  <si>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</si>
  <si>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</si>
  <si>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</si>
  <si>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</si>
  <si>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</si>
  <si>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</si>
  <si>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</si>
  <si>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</si>
  <si>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</si>
  <si>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</si>
  <si>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</si>
  <si>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</si>
  <si>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</si>
  <si>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</si>
  <si>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</si>
  <si>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</si>
  <si>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</si>
  <si>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</si>
  <si>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</si>
  <si>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</si>
  <si>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</si>
  <si>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</si>
  <si>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</si>
  <si>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</si>
  <si>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</si>
  <si>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</si>
  <si>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</si>
  <si>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</si>
  <si>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</si>
  <si>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</si>
  <si>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</si>
  <si>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</si>
  <si>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</si>
  <si>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</si>
  <si>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</si>
  <si>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</si>
  <si>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</si>
  <si>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</si>
  <si>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</si>
  <si>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</si>
  <si>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</si>
  <si>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</si>
  <si>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</si>
  <si>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</si>
  <si>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</si>
  <si>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</si>
  <si>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</si>
  <si>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</si>
  <si>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</si>
  <si>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</si>
  <si>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</si>
  <si>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</si>
  <si>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</si>
  <si>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</si>
  <si>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</si>
  <si>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</si>
  <si>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</si>
  <si>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</si>
  <si>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</si>
  <si>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</si>
  <si>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</si>
  <si>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</si>
  <si>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</si>
  <si>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</si>
  <si>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</si>
  <si>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</si>
  <si>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</si>
  <si>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</si>
  <si>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</si>
  <si>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</si>
  <si>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</si>
  <si>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</si>
  <si>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</si>
  <si>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</si>
  <si>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</si>
  <si>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</si>
  <si>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</si>
  <si>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</si>
  <si>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</si>
  <si>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</si>
  <si>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</si>
  <si>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</si>
  <si>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</si>
  <si>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</si>
  <si>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</si>
  <si>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</si>
  <si>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</si>
  <si>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</si>
  <si>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</si>
  <si>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</si>
  <si>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</si>
  <si>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</si>
  <si>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</si>
  <si>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</si>
  <si>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</si>
  <si>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</si>
  <si>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</si>
  <si>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</si>
  <si>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</si>
  <si>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</si>
  <si>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</si>
  <si>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</si>
  <si>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</si>
  <si>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</si>
  <si>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</si>
  <si>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</si>
  <si>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</si>
  <si>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</si>
  <si>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</si>
  <si>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</si>
  <si>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</si>
  <si>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</si>
  <si>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</si>
  <si>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</si>
  <si>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</si>
  <si>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</si>
  <si>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</si>
  <si>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</si>
  <si>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</si>
  <si>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</si>
  <si>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</si>
  <si>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</si>
  <si>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</si>
  <si>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</si>
  <si>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</si>
  <si>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</si>
  <si>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</si>
  <si>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</si>
  <si>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</si>
  <si>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</si>
  <si>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</si>
  <si>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</si>
  <si>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</si>
  <si>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</si>
  <si>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</si>
  <si>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</si>
  <si>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</si>
  <si>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</si>
  <si>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</si>
  <si>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</si>
  <si>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</si>
  <si>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</si>
  <si>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</si>
  <si>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</si>
  <si>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</si>
  <si>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</si>
  <si>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</si>
  <si>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</si>
  <si>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</si>
  <si>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</si>
  <si>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</si>
  <si>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</si>
  <si>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</si>
  <si>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</si>
  <si>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</si>
  <si>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</si>
  <si>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</si>
  <si>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</si>
  <si>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</si>
  <si>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</si>
  <si>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</si>
  <si>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</si>
  <si>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</si>
  <si>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</si>
  <si>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</si>
  <si>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</si>
  <si>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</si>
  <si>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</si>
  <si>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</si>
  <si>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</si>
  <si>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</si>
  <si>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</si>
  <si>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</si>
  <si>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</si>
  <si>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</si>
  <si>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</si>
  <si>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</si>
  <si>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</si>
  <si>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</si>
  <si>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</si>
  <si>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</si>
  <si>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</si>
  <si>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</si>
  <si>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</si>
  <si>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</si>
  <si>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</si>
  <si>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</si>
  <si>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</si>
  <si>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</si>
  <si>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</si>
  <si>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</si>
  <si>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</si>
  <si>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</si>
  <si>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</si>
  <si>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</si>
  <si>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</si>
  <si>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</si>
  <si>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</si>
  <si>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</si>
  <si>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</si>
  <si>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</si>
  <si>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</si>
  <si>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</si>
  <si>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</si>
  <si>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</si>
  <si>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</si>
  <si>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</si>
  <si>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</si>
  <si>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</si>
  <si>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</si>
  <si>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</si>
  <si>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</si>
  <si>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</si>
  <si>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</si>
  <si>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</si>
  <si>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</si>
  <si>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</si>
  <si>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</si>
  <si>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</si>
  <si>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</si>
  <si>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</si>
  <si>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</si>
  <si>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</si>
  <si>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</si>
  <si>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</si>
  <si>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</si>
  <si>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</si>
  <si>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</si>
  <si>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</si>
  <si>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</si>
  <si>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</si>
  <si>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</si>
  <si>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</si>
  <si>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</si>
  <si>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</si>
  <si>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</si>
  <si>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</si>
  <si>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</si>
  <si>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</si>
  <si>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</si>
  <si>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</si>
  <si>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</si>
  <si>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</si>
  <si>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</si>
  <si>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</si>
  <si>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</si>
  <si>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</si>
  <si>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</si>
  <si>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</si>
  <si>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</si>
  <si>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</si>
  <si>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</si>
  <si>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</si>
  <si>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</si>
  <si>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</si>
  <si>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</si>
  <si>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</si>
  <si>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</si>
  <si>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</si>
  <si>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</si>
  <si>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</si>
  <si>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</si>
  <si>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</si>
  <si>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</si>
  <si>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</si>
  <si>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</si>
  <si>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</si>
  <si>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</si>
  <si>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</si>
  <si>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</si>
  <si>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</si>
  <si>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</si>
  <si>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</si>
  <si>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</si>
  <si>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</si>
  <si>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</si>
  <si>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</si>
  <si>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</si>
  <si>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</si>
  <si>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</si>
  <si>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</si>
  <si>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</si>
  <si>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</si>
  <si>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</si>
  <si>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</si>
  <si>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</si>
  <si>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</si>
  <si>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</si>
  <si>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</si>
  <si>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</si>
  <si>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</si>
  <si>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</si>
  <si>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</si>
  <si>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</si>
  <si>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</si>
  <si>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</si>
  <si>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</si>
  <si>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</si>
  <si>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</si>
  <si>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</si>
  <si>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</si>
  <si>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</si>
  <si>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</si>
  <si>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</si>
  <si>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</si>
  <si>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</si>
  <si>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</si>
  <si>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</si>
  <si>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</si>
  <si>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</si>
  <si>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</si>
  <si>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</si>
  <si>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</si>
  <si>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</si>
  <si>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</si>
  <si>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</si>
  <si>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</si>
  <si>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</si>
  <si>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</si>
  <si>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</si>
  <si>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</si>
  <si>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</si>
  <si>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</si>
  <si>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</si>
  <si>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</si>
  <si>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</si>
  <si>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</si>
  <si>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</si>
  <si>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</si>
  <si>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</si>
  <si>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</si>
  <si>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</si>
  <si>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</si>
  <si>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</si>
  <si>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</si>
  <si>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</si>
  <si>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</si>
  <si>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</si>
  <si>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</si>
  <si>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</si>
  <si>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</si>
  <si>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</si>
  <si>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</si>
  <si>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</si>
  <si>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</si>
  <si>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</si>
  <si>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</si>
  <si>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</si>
  <si>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</si>
  <si>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</si>
  <si>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</si>
  <si>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</si>
  <si>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</si>
  <si>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</si>
  <si>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</si>
  <si>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</si>
  <si>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</si>
  <si>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</si>
  <si>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</si>
  <si>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</si>
  <si>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</si>
  <si>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</si>
  <si>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</si>
  <si>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</si>
  <si>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</si>
  <si>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</si>
  <si>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</si>
  <si>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</si>
  <si>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</si>
  <si>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</si>
  <si>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</si>
  <si>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</si>
  <si>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</si>
  <si>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</si>
  <si>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</si>
  <si>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</si>
  <si>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</si>
  <si>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</si>
  <si>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</si>
  <si>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</si>
  <si>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</si>
  <si>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</si>
  <si>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</si>
  <si>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</si>
  <si>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</si>
  <si>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</si>
  <si>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</si>
  <si>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</si>
  <si>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</si>
  <si>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</si>
  <si>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</si>
  <si>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</si>
  <si>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</si>
  <si>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</si>
  <si>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</si>
  <si>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</si>
  <si>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</si>
  <si>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</si>
  <si>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</si>
  <si>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</si>
  <si>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</si>
  <si>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</si>
  <si>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</si>
  <si>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</si>
  <si>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</si>
  <si>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</si>
  <si>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</si>
  <si>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</si>
  <si>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</si>
  <si>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</si>
  <si>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</si>
  <si>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</si>
  <si>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</si>
  <si>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</si>
  <si>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</si>
  <si>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</si>
  <si>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</si>
  <si>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</si>
  <si>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</si>
  <si>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</si>
  <si>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</si>
  <si>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</si>
  <si>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</si>
  <si>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</si>
  <si>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</si>
  <si>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</si>
  <si>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</si>
  <si>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</si>
  <si>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</si>
  <si>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</si>
  <si>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</si>
  <si>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</si>
  <si>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</si>
  <si>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</si>
  <si>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</si>
  <si>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</si>
  <si>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</si>
  <si>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</si>
  <si>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</si>
  <si>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</si>
  <si>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</si>
  <si>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</si>
  <si>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</si>
  <si>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</si>
  <si>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</si>
  <si>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</si>
  <si>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</si>
  <si>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</si>
  <si>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</si>
  <si>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</si>
  <si>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</si>
  <si>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</si>
  <si>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</si>
  <si>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</si>
  <si>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</si>
  <si>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</si>
  <si>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</si>
  <si>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</si>
  <si>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</si>
  <si>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</si>
  <si>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</si>
  <si>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</si>
  <si>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</si>
  <si>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</si>
  <si>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</si>
  <si>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</si>
  <si>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</si>
  <si>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</si>
  <si>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</si>
  <si>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</si>
  <si>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</si>
  <si>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</si>
  <si>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</si>
  <si>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</si>
  <si>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</si>
  <si>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</si>
  <si>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</si>
  <si>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</si>
  <si>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</si>
  <si>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</si>
  <si>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</si>
  <si>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</si>
  <si>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</si>
  <si>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</si>
  <si>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</si>
  <si>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</si>
  <si>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</si>
  <si>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</si>
  <si>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</si>
  <si>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</si>
  <si>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</si>
  <si>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</si>
  <si>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</si>
  <si>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</si>
  <si>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</si>
  <si>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</si>
  <si>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</si>
  <si>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</si>
  <si>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</si>
  <si>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</si>
  <si>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</si>
  <si>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</si>
  <si>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</si>
  <si>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</si>
  <si>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</si>
  <si>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</si>
  <si>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</si>
  <si>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</si>
  <si>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</si>
  <si>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</si>
  <si>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</si>
  <si>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</si>
  <si>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</si>
  <si>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</si>
  <si>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</si>
  <si>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</si>
  <si>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</si>
  <si>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</si>
  <si>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</si>
  <si>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</si>
  <si>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</si>
  <si>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</si>
  <si>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</si>
  <si>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</si>
  <si>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</si>
  <si>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</si>
  <si>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</si>
  <si>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</si>
  <si>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</si>
  <si>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</si>
  <si>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</si>
  <si>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</si>
  <si>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</si>
  <si>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</si>
  <si>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</si>
  <si>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</si>
  <si>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</si>
  <si>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</si>
  <si>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</si>
  <si>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</si>
  <si>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</si>
  <si>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</si>
  <si>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</si>
  <si>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</si>
  <si>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</si>
  <si>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</si>
  <si>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</si>
  <si>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</si>
  <si>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</si>
  <si>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</si>
  <si>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</si>
  <si>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</si>
  <si>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</si>
  <si>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</si>
  <si>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</si>
  <si>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</si>
  <si>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</si>
  <si>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</si>
  <si>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</si>
  <si>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</si>
  <si>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</si>
  <si>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</si>
  <si>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</si>
  <si>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</si>
  <si>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</si>
  <si>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</si>
  <si>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</si>
  <si>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</si>
  <si>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</si>
  <si>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</si>
  <si>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</si>
  <si>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</si>
  <si>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</si>
  <si>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</si>
  <si>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</si>
  <si>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</si>
  <si>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</si>
  <si>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</si>
  <si>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</si>
  <si>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</si>
  <si>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</si>
  <si>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</si>
  <si>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</si>
  <si>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</si>
  <si>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</si>
  <si>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</si>
  <si>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</si>
  <si>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</si>
  <si>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</si>
  <si>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</si>
  <si>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</si>
  <si>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</si>
  <si>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</si>
  <si>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</si>
  <si>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</si>
  <si>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</si>
  <si>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</si>
  <si>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</si>
  <si>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</si>
  <si>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</si>
  <si>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</si>
  <si>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</si>
  <si>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</si>
  <si>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</si>
  <si>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</si>
  <si>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</si>
  <si>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</si>
  <si>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</si>
  <si>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</si>
  <si>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</si>
  <si>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</si>
  <si>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</si>
  <si>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</si>
  <si>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</si>
  <si>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</si>
  <si>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</si>
  <si>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</si>
  <si>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</si>
  <si>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</si>
  <si>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</si>
  <si>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</si>
  <si>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</si>
  <si>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</si>
  <si>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</si>
  <si>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</si>
  <si>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</si>
  <si>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</si>
  <si>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</si>
  <si>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</si>
  <si>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</si>
  <si>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</si>
  <si>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</si>
  <si>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</si>
  <si>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</si>
  <si>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</si>
  <si>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</si>
  <si>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</si>
  <si>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</si>
  <si>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</si>
  <si>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</si>
  <si>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</si>
  <si>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</si>
  <si>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</si>
  <si>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</si>
  <si>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</si>
  <si>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</si>
  <si>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</si>
  <si>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</si>
  <si>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</si>
  <si>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</si>
  <si>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</si>
  <si>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</si>
  <si>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</si>
  <si>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</si>
  <si>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</si>
  <si>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</si>
  <si>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</si>
  <si>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</si>
  <si>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</si>
  <si>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</si>
  <si>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</si>
  <si>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</si>
  <si>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</si>
  <si>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</si>
  <si>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</si>
  <si>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</si>
  <si>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</si>
  <si>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</si>
  <si>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</si>
  <si>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</si>
  <si>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</si>
  <si>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</si>
  <si>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</si>
  <si>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</si>
  <si>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</si>
  <si>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</si>
  <si>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</si>
  <si>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</si>
  <si>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</si>
  <si>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</si>
  <si>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</si>
  <si>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</si>
  <si>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</si>
  <si>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</si>
  <si>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</si>
  <si>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</si>
  <si>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</si>
  <si>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</si>
  <si>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</si>
  <si>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</si>
  <si>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</si>
  <si>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</si>
  <si>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</si>
  <si>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</si>
  <si>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</si>
  <si>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</si>
  <si>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</si>
  <si>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</si>
  <si>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</si>
  <si>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</si>
  <si>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</si>
  <si>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</si>
  <si>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</si>
  <si>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</si>
  <si>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</si>
  <si>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</si>
  <si>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</si>
  <si>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</si>
  <si>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</si>
  <si>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</si>
  <si>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</si>
  <si>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</si>
  <si>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</si>
  <si>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</si>
  <si>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</si>
  <si>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</si>
  <si>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</si>
  <si>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</si>
  <si>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</si>
  <si>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</si>
  <si>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</si>
  <si>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</si>
  <si>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</si>
  <si>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</si>
  <si>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</si>
  <si>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</si>
  <si>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</si>
  <si>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</si>
  <si>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</si>
  <si>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</si>
  <si>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</si>
  <si>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</si>
  <si>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</si>
  <si>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</si>
  <si>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</si>
  <si>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</si>
  <si>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</si>
  <si>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</si>
  <si>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</si>
  <si>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</si>
  <si>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</si>
  <si>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</si>
  <si>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</si>
  <si>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</si>
  <si>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</si>
  <si>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</si>
  <si>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</si>
  <si>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</si>
  <si>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</si>
  <si>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</si>
  <si>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</si>
  <si>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</si>
  <si>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</si>
  <si>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</si>
  <si>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</si>
  <si>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</si>
  <si>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</si>
  <si>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</si>
  <si>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</si>
  <si>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</si>
  <si>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</si>
  <si>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</si>
  <si>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</si>
  <si>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</si>
  <si>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</si>
  <si>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</si>
  <si>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</si>
  <si>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</si>
  <si>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</si>
  <si>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</si>
  <si>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</si>
  <si>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</si>
  <si>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</si>
  <si>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</si>
  <si>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</si>
  <si>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</si>
  <si>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</si>
  <si>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</si>
  <si>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</si>
  <si>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</si>
  <si>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</si>
  <si>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</si>
  <si>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</si>
  <si>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</si>
  <si>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</si>
  <si>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</si>
  <si>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</si>
  <si>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</si>
  <si>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</si>
  <si>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</si>
  <si>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</si>
  <si>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</si>
  <si>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</si>
  <si>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</si>
  <si>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</si>
  <si>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</si>
  <si>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</si>
  <si>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</si>
  <si>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</si>
  <si>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</si>
  <si>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</si>
  <si>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</si>
  <si>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</si>
  <si>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</si>
  <si>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</si>
  <si>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</si>
  <si>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</si>
  <si>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</si>
  <si>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</si>
  <si>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</si>
  <si>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</si>
  <si>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</si>
  <si>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</si>
  <si>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</si>
  <si>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</si>
  <si>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</si>
  <si>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</si>
  <si>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</si>
  <si>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</si>
  <si>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</si>
  <si>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</si>
  <si>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</si>
  <si>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</si>
  <si>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</si>
  <si>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</si>
  <si>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</si>
  <si>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</si>
  <si>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</si>
  <si>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</si>
  <si>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</si>
  <si>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</si>
  <si>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</si>
  <si>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</si>
  <si>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</si>
  <si>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</si>
  <si>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</si>
  <si>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</si>
  <si>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</si>
  <si>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</si>
  <si>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</si>
  <si>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</si>
  <si>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</si>
  <si>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</si>
  <si>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</si>
  <si>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</si>
  <si>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</si>
  <si>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</si>
  <si>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</si>
  <si>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</si>
  <si>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</si>
  <si>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</si>
  <si>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</si>
  <si>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</si>
  <si>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</si>
  <si>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</si>
  <si>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</si>
  <si>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</si>
  <si>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</si>
  <si>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</si>
  <si>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</si>
  <si>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</si>
  <si>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</si>
  <si>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</si>
  <si>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</si>
  <si>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</si>
  <si>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</si>
  <si>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</si>
  <si>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</si>
  <si>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</si>
  <si>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</si>
  <si>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</si>
  <si>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</si>
  <si>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</si>
  <si>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</si>
  <si>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</si>
  <si>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</si>
  <si>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</si>
  <si>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</si>
  <si>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</si>
  <si>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</si>
  <si>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</si>
  <si>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</si>
  <si>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</si>
  <si>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</si>
  <si>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</si>
  <si>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</si>
  <si>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</si>
  <si>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</si>
  <si>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</si>
  <si>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</si>
  <si>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</si>
  <si>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</si>
  <si>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</si>
  <si>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</si>
  <si>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</si>
  <si>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</si>
  <si>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</si>
  <si>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</si>
  <si>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</si>
  <si>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</si>
  <si>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</si>
  <si>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</si>
  <si>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</si>
  <si>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</si>
  <si>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</si>
  <si>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</si>
  <si>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</si>
  <si>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</si>
  <si>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</si>
  <si>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</si>
  <si>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</si>
  <si>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</si>
  <si>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</si>
  <si>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</si>
  <si>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</si>
  <si>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</si>
  <si>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</si>
  <si>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</si>
  <si>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</si>
  <si>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</si>
  <si>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</si>
  <si>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</si>
  <si>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</si>
  <si>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</si>
  <si>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</si>
  <si>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</si>
  <si>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</si>
  <si>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</si>
  <si>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</si>
  <si>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</si>
  <si>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</si>
  <si>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</si>
  <si>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</si>
  <si>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</si>
  <si>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</si>
  <si>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</si>
  <si>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</si>
  <si>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</si>
  <si>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</si>
  <si>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</si>
  <si>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</si>
  <si>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</si>
  <si>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</si>
  <si>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</si>
  <si>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</si>
  <si>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</si>
  <si>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</si>
  <si>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</si>
  <si>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</si>
  <si>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</si>
  <si>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</si>
  <si>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</si>
  <si>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</si>
  <si>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</si>
  <si>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</si>
  <si>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</si>
  <si>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</si>
  <si>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</si>
  <si>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</si>
  <si>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</si>
  <si>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</si>
  <si>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</si>
  <si>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</si>
  <si>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</si>
  <si>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</si>
  <si>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</si>
  <si>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</si>
  <si>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</si>
  <si>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</si>
  <si>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</si>
  <si>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</si>
  <si>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</si>
  <si>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</si>
  <si>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</si>
  <si>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</si>
  <si>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</si>
  <si>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</si>
  <si>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</si>
  <si>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</si>
  <si>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</si>
  <si>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</si>
  <si>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</si>
  <si>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</si>
  <si>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</si>
  <si>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</si>
  <si>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</si>
  <si>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</si>
  <si>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</si>
  <si>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</si>
  <si>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</si>
  <si>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</si>
  <si>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</si>
  <si>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</si>
  <si>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</si>
  <si>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</si>
  <si>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</si>
  <si>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</si>
  <si>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</si>
  <si>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</si>
  <si>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</si>
  <si>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</si>
  <si>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</si>
  <si>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</si>
  <si>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</si>
  <si>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</si>
  <si>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</si>
  <si>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</si>
  <si>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</si>
  <si>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</si>
  <si>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</si>
  <si>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</si>
  <si>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</si>
  <si>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</si>
  <si>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</si>
  <si>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</si>
  <si>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</si>
  <si>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</si>
  <si>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</si>
  <si>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</si>
  <si>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</si>
  <si>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</si>
  <si>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</si>
  <si>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</si>
  <si>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</si>
  <si>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</si>
  <si>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</si>
  <si>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</si>
  <si>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</si>
  <si>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</si>
  <si>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</si>
  <si>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</si>
  <si>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</si>
  <si>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</si>
  <si>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</si>
  <si>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</si>
  <si>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</si>
  <si>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</si>
  <si>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</si>
  <si>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</si>
  <si>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</si>
  <si>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</si>
  <si>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</si>
  <si>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</si>
  <si>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</si>
  <si>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</si>
  <si>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</si>
  <si>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</si>
  <si>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</si>
  <si>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</si>
  <si>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</si>
  <si>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</si>
  <si>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</si>
  <si>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</si>
  <si>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</si>
  <si>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</si>
  <si>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</si>
  <si>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</si>
  <si>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</si>
  <si>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</si>
  <si>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</si>
  <si>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</si>
  <si>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</si>
  <si>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</si>
  <si>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</si>
  <si>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</si>
  <si>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</si>
  <si>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</si>
  <si>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</si>
  <si>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</si>
  <si>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</si>
  <si>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</si>
  <si>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</si>
  <si>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</si>
  <si>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</si>
  <si>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</si>
  <si>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</si>
  <si>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</si>
  <si>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</si>
  <si>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</si>
  <si>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</si>
  <si>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</si>
  <si>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</si>
  <si>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</si>
  <si>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</si>
  <si>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</si>
  <si>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</si>
  <si>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</si>
  <si>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</si>
  <si>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</si>
  <si>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</si>
  <si>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</si>
  <si>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</si>
  <si>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</si>
  <si>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</si>
  <si>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</si>
  <si>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</si>
  <si>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</si>
  <si>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</si>
  <si>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</si>
  <si>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</si>
  <si>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</si>
  <si>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</si>
  <si>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</si>
  <si>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</si>
  <si>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</si>
  <si>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</si>
  <si>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</si>
  <si>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</si>
  <si>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</si>
  <si>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</si>
  <si>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</si>
  <si>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</si>
  <si>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</si>
  <si>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</si>
  <si>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</si>
  <si>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</si>
  <si>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</si>
  <si>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</si>
  <si>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</si>
  <si>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</si>
  <si>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</si>
  <si>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</si>
  <si>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</si>
  <si>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</si>
  <si>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</si>
  <si>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</si>
  <si>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</si>
  <si>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</si>
  <si>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</si>
  <si>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</si>
  <si>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</si>
  <si>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</si>
  <si>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</si>
  <si>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</si>
  <si>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</si>
  <si>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</si>
  <si>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</si>
  <si>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</si>
  <si>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</si>
  <si>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</si>
  <si>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</si>
  <si>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</si>
  <si>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</si>
  <si>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</si>
  <si>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</si>
  <si>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</si>
  <si>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</si>
  <si>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</si>
  <si>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</si>
  <si>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</si>
  <si>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</si>
  <si>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</si>
  <si>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</si>
  <si>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</si>
  <si>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</si>
  <si>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</si>
  <si>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</si>
  <si>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</si>
  <si>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</si>
  <si>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</si>
  <si>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</si>
  <si>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</si>
  <si>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</si>
  <si>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</si>
  <si>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</si>
  <si>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</si>
  <si>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</si>
  <si>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</si>
  <si>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</si>
  <si>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</si>
  <si>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</si>
  <si>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</si>
  <si>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</si>
  <si>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</si>
  <si>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</si>
  <si>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</si>
  <si>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</si>
  <si>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</si>
  <si>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</si>
  <si>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</si>
  <si>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</si>
  <si>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</si>
  <si>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</si>
  <si>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</si>
  <si>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</si>
  <si>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</si>
  <si>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</si>
  <si>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</si>
  <si>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</si>
  <si>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</si>
  <si>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</si>
  <si>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</si>
  <si>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</si>
  <si>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</si>
  <si>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</si>
  <si>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</si>
  <si>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</si>
  <si>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</si>
  <si>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</si>
  <si>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</si>
  <si>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</si>
  <si>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</si>
  <si>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</si>
  <si>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</si>
  <si>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</si>
  <si>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</si>
  <si>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</si>
  <si>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</si>
  <si>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</si>
  <si>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</si>
  <si>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</si>
  <si>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</si>
  <si>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</si>
  <si>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</si>
  <si>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</si>
  <si>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</si>
  <si>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</si>
  <si>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</si>
  <si>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</si>
  <si>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</si>
  <si>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</si>
  <si>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</si>
  <si>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</si>
  <si>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</si>
  <si>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</si>
  <si>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</si>
  <si>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</si>
  <si>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</si>
  <si>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</si>
  <si>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</si>
  <si>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</si>
  <si>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</si>
  <si>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</si>
  <si>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</si>
  <si>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</si>
  <si>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</si>
  <si>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</si>
  <si>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</si>
  <si>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</si>
  <si>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</si>
  <si>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</si>
  <si>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</si>
  <si>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</si>
  <si>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</si>
  <si>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</si>
  <si>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</si>
  <si>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</si>
  <si>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</si>
  <si>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</si>
  <si>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</si>
  <si>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</si>
  <si>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</si>
  <si>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</si>
  <si>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</si>
  <si>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</si>
  <si>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</si>
  <si>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</si>
  <si>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</si>
  <si>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</si>
  <si>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</si>
  <si>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</si>
  <si>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</si>
  <si>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</si>
  <si>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</si>
  <si>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</si>
  <si>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</si>
  <si>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</si>
  <si>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</si>
  <si>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</si>
  <si>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</si>
  <si>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</si>
  <si>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</si>
  <si>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</si>
  <si>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</si>
  <si>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</si>
  <si>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</si>
  <si>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</si>
  <si>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</si>
  <si>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</si>
  <si>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</si>
  <si>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</si>
  <si>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</si>
  <si>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</si>
  <si>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</si>
  <si>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</si>
  <si>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</si>
  <si>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</si>
  <si>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</si>
  <si>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</si>
  <si>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</si>
  <si>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</si>
  <si>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</si>
  <si>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</si>
  <si>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</si>
  <si>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</si>
  <si>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</si>
  <si>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</si>
  <si>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</si>
  <si>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</si>
  <si>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</si>
  <si>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</si>
  <si>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</si>
  <si>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</si>
  <si>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</si>
  <si>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</si>
  <si>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</si>
  <si>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</si>
  <si>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</si>
  <si>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</si>
  <si>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</si>
  <si>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</si>
  <si>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</si>
  <si>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</si>
  <si>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</si>
  <si>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</si>
  <si>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</si>
  <si>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</si>
  <si>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</si>
  <si>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</si>
  <si>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</si>
  <si>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</si>
  <si>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</si>
  <si>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</si>
  <si>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</si>
  <si>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</si>
  <si>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</si>
  <si>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</si>
  <si>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</si>
  <si>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</si>
  <si>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</si>
  <si>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</si>
  <si>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</si>
  <si>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</si>
  <si>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</si>
  <si>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</si>
  <si>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</si>
  <si>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</si>
  <si>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</si>
  <si>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</si>
  <si>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</si>
  <si>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</si>
  <si>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</si>
  <si>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</si>
  <si>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</si>
  <si>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</si>
  <si>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</si>
  <si>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</si>
  <si>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</si>
  <si>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</si>
  <si>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</si>
  <si>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</si>
  <si>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</si>
  <si>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</si>
  <si>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</si>
  <si>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</si>
  <si>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</si>
  <si>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</si>
  <si>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</si>
  <si>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</si>
  <si>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</si>
  <si>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</si>
  <si>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</si>
  <si>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</si>
  <si>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</si>
  <si>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</si>
  <si>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</si>
  <si>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</si>
  <si>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</si>
  <si>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</si>
  <si>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</si>
  <si>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</si>
  <si>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</si>
  <si>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</si>
  <si>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</si>
  <si>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</si>
  <si>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</si>
  <si>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</si>
  <si>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</si>
  <si>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</si>
  <si>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</si>
  <si>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</si>
  <si>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</si>
  <si>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</si>
  <si>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</si>
  <si>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</si>
  <si>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</si>
  <si>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</si>
  <si>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</si>
  <si>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</si>
  <si>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</si>
  <si>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</si>
  <si>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</si>
  <si>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</si>
  <si>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</si>
  <si>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</si>
  <si>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</si>
  <si>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</si>
  <si>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</si>
  <si>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</si>
  <si>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</si>
  <si>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</si>
  <si>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</si>
  <si>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</si>
  <si>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</si>
  <si>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</si>
  <si>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</si>
  <si>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</si>
  <si>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</si>
  <si>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</si>
  <si>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</si>
  <si>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</si>
  <si>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</si>
  <si>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</si>
  <si>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</si>
  <si>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</si>
  <si>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</si>
  <si>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</si>
  <si>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</si>
  <si>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</si>
  <si>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</si>
  <si>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</si>
  <si>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</si>
  <si>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</si>
  <si>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</si>
  <si>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</si>
  <si>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</si>
  <si>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</si>
  <si>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</si>
  <si>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</si>
  <si>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</si>
  <si>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</si>
  <si>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</si>
  <si>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</si>
  <si>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</si>
  <si>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</si>
  <si>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</si>
  <si>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</si>
  <si>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</si>
  <si>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</si>
  <si>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</si>
  <si>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</si>
  <si>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</si>
  <si>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</si>
  <si>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</si>
  <si>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</si>
  <si>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</si>
  <si>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</si>
  <si>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</si>
  <si>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</si>
  <si>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</si>
  <si>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</si>
  <si>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</si>
  <si>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</si>
  <si>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</si>
  <si>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</si>
  <si>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</si>
  <si>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</si>
  <si>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</si>
  <si>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</si>
  <si>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</si>
  <si>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</si>
  <si>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</si>
  <si>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</si>
  <si>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</si>
  <si>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</si>
  <si>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</si>
  <si>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</si>
  <si>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</si>
  <si>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</si>
  <si>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</si>
  <si>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</si>
  <si>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</si>
  <si>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</si>
  <si>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</si>
  <si>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</si>
  <si>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</si>
  <si>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</si>
  <si>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</si>
  <si>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</si>
  <si>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</si>
  <si>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</si>
  <si>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</si>
  <si>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</si>
  <si>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</si>
  <si>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</si>
  <si>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</si>
  <si>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</si>
  <si>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</si>
  <si>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</si>
  <si>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</si>
  <si>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</si>
  <si>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</si>
  <si>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</si>
  <si>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</si>
  <si>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</si>
  <si>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</si>
  <si>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</si>
  <si>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</si>
  <si>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</si>
  <si>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</si>
  <si>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</si>
  <si>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</si>
  <si>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</si>
  <si>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</si>
  <si>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</si>
  <si>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</si>
  <si>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</si>
  <si>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</si>
  <si>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</si>
  <si>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</si>
  <si>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</si>
  <si>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</si>
  <si>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</si>
  <si>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</si>
  <si>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</si>
  <si>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</si>
  <si>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</si>
  <si>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</si>
  <si>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</si>
  <si>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</si>
  <si>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</si>
  <si>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</si>
  <si>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</si>
  <si>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</si>
  <si>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</si>
  <si>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</si>
  <si>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</si>
  <si>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</si>
  <si>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</si>
  <si>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</si>
  <si>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</si>
  <si>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</si>
  <si>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</si>
  <si>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</si>
  <si>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</si>
  <si>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</si>
  <si>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</si>
  <si>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</si>
  <si>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</si>
  <si>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</si>
  <si>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</si>
  <si>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</si>
  <si>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</si>
  <si>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</si>
  <si>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</si>
  <si>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</si>
  <si>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</si>
  <si>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</si>
  <si>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</si>
  <si>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</si>
  <si>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</si>
  <si>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</si>
  <si>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</si>
  <si>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</si>
  <si>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</si>
  <si>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</si>
  <si>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</si>
  <si>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</si>
  <si>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</si>
  <si>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</si>
  <si>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</si>
  <si>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</si>
  <si>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</si>
  <si>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</si>
  <si>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</si>
  <si>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</si>
  <si>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</si>
  <si>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</si>
  <si>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</si>
  <si>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</si>
  <si>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</si>
  <si>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</si>
  <si>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</si>
  <si>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</si>
  <si>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</si>
  <si>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</si>
  <si>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</si>
  <si>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</si>
  <si>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</si>
  <si>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</si>
  <si>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</si>
  <si>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</si>
  <si>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</si>
  <si>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</si>
  <si>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</si>
  <si>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</si>
  <si>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</si>
  <si>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</si>
  <si>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</si>
  <si>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</si>
  <si>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</si>
  <si>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</si>
  <si>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</si>
  <si>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</si>
  <si>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</si>
  <si>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</si>
  <si>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</si>
  <si>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</si>
  <si>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</si>
  <si>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</si>
  <si>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</si>
  <si>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</si>
  <si>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</si>
  <si>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</si>
  <si>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</si>
  <si>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</si>
  <si>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</si>
  <si>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</si>
  <si>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</si>
  <si>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</si>
  <si>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</si>
  <si>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</si>
  <si>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</si>
  <si>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</si>
  <si>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</si>
  <si>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</si>
  <si>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</si>
  <si>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</si>
  <si>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</si>
  <si>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</si>
  <si>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</si>
  <si>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</si>
  <si>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</si>
  <si>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</si>
  <si>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</si>
  <si>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</si>
  <si>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</si>
  <si>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</si>
  <si>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</si>
  <si>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</si>
  <si>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</si>
  <si>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</si>
  <si>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</si>
  <si>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</si>
  <si>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</si>
  <si>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</si>
  <si>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</si>
  <si>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</si>
  <si>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</si>
  <si>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</si>
  <si>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</si>
  <si>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</si>
  <si>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</si>
  <si>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</si>
  <si>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</si>
  <si>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</si>
  <si>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</si>
  <si>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</si>
  <si>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</si>
  <si>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</si>
  <si>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</si>
  <si>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</si>
  <si>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</si>
  <si>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</si>
  <si>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</si>
  <si>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</si>
  <si>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</si>
  <si>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</si>
  <si>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</si>
  <si>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</si>
  <si>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</si>
  <si>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</si>
  <si>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</si>
  <si>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</si>
  <si>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</si>
  <si>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</si>
  <si>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</si>
  <si>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</si>
  <si>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</si>
  <si>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</si>
  <si>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</si>
  <si>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</si>
  <si>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</si>
  <si>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</si>
  <si>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</si>
  <si>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</si>
  <si>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</si>
  <si>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</si>
  <si>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</si>
  <si>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</si>
  <si>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</si>
  <si>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</si>
  <si>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</si>
  <si>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</si>
  <si>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</si>
  <si>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</si>
  <si>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</si>
  <si>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</si>
  <si>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</si>
  <si>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</si>
  <si>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</si>
  <si>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</si>
  <si>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</si>
  <si>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</si>
  <si>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</si>
  <si>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</si>
  <si>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</si>
  <si>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</si>
  <si>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</si>
  <si>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</si>
  <si>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</si>
  <si>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</si>
  <si>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</si>
  <si>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</si>
  <si>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</si>
  <si>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</si>
  <si>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</si>
  <si>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</si>
  <si>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</si>
  <si>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</si>
  <si>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</si>
  <si>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</si>
  <si>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</si>
  <si>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</si>
  <si>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</si>
  <si>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</si>
  <si>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</si>
  <si>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</si>
  <si>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</si>
  <si>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</si>
  <si>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</si>
  <si>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</si>
  <si>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</si>
  <si>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</si>
  <si>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</si>
  <si>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</si>
  <si>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</si>
  <si>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</si>
  <si>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</si>
  <si>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</si>
  <si>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</si>
  <si>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</si>
  <si>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</si>
  <si>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</si>
  <si>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</si>
  <si>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</si>
  <si>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</si>
  <si>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</si>
  <si>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</si>
  <si>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</si>
  <si>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</si>
  <si>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</si>
  <si>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</si>
  <si>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</si>
  <si>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</si>
  <si>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</si>
  <si>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</si>
  <si>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</si>
  <si>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</si>
  <si>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</si>
  <si>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</si>
  <si>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</si>
  <si>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</si>
  <si>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</si>
  <si>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</si>
  <si>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</si>
  <si>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</si>
  <si>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</si>
  <si>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</si>
  <si>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</si>
  <si>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</si>
  <si>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</si>
  <si>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</si>
  <si>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</si>
  <si>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</si>
  <si>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</si>
  <si>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</si>
  <si>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</si>
  <si>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</si>
  <si>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</si>
  <si>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</si>
  <si>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</si>
  <si>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</si>
  <si>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</si>
  <si>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</si>
  <si>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</si>
  <si>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</si>
  <si>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</si>
  <si>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</si>
  <si>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</si>
  <si>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</si>
  <si>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</si>
  <si>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</si>
  <si>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</si>
  <si>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</si>
  <si>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</si>
  <si>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</si>
  <si>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</si>
  <si>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</si>
  <si>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</si>
  <si>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</si>
  <si>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</si>
  <si>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</si>
  <si>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</si>
  <si>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</si>
  <si>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</si>
  <si>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</si>
  <si>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</si>
  <si>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</si>
  <si>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</si>
  <si>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</si>
  <si>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</si>
  <si>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</si>
  <si>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</si>
  <si>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</si>
  <si>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</si>
  <si>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</si>
  <si>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</si>
  <si>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</si>
  <si>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</si>
  <si>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</si>
  <si>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</si>
  <si>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</si>
  <si>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</si>
  <si>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</si>
  <si>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</si>
  <si>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</si>
  <si>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</si>
  <si>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</si>
  <si>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</si>
  <si>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</si>
  <si>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</si>
  <si>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</si>
  <si>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</si>
  <si>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</si>
  <si>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</si>
  <si>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</si>
  <si>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</si>
  <si>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</si>
  <si>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</si>
  <si>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</si>
  <si>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</si>
  <si>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</si>
  <si>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</si>
  <si>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</si>
  <si>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</si>
  <si>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</si>
  <si>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</si>
  <si>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</si>
  <si>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</si>
  <si>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</si>
  <si>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</si>
  <si>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</si>
  <si>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</si>
  <si>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</si>
  <si>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</si>
  <si>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</si>
  <si>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</si>
  <si>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</si>
  <si>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</si>
  <si>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</si>
  <si>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</si>
  <si>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</si>
  <si>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</si>
  <si>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</si>
  <si>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</si>
  <si>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</si>
  <si>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</si>
  <si>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</si>
  <si>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</si>
  <si>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</si>
  <si>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</si>
  <si>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</si>
  <si>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</si>
  <si>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</si>
  <si>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</si>
  <si>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</si>
  <si>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</si>
  <si>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</si>
  <si>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</si>
  <si>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</si>
  <si>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</si>
  <si>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</si>
  <si>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</si>
  <si>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</si>
  <si>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</si>
  <si>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</si>
  <si>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</si>
  <si>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</si>
  <si>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</si>
  <si>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</si>
  <si>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</si>
  <si>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</si>
  <si>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</si>
  <si>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</si>
  <si>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</si>
  <si>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</si>
  <si>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</si>
  <si>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</si>
  <si>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</si>
  <si>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</si>
  <si>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</si>
  <si>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</si>
  <si>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</si>
  <si>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</si>
  <si>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</si>
  <si>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</si>
  <si>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</si>
  <si>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</si>
  <si>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</si>
  <si>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</si>
  <si>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</si>
  <si>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</si>
  <si>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</si>
  <si>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</si>
  <si>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</si>
  <si>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</si>
  <si>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</si>
  <si>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</si>
  <si>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</si>
  <si>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</si>
  <si>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</si>
  <si>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</si>
  <si>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</si>
  <si>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</si>
  <si>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</si>
  <si>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</si>
  <si>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</si>
  <si>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</si>
  <si>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</si>
  <si>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</si>
  <si>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</si>
  <si>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</si>
  <si>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</si>
  <si>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</si>
  <si>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</si>
  <si>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</si>
  <si>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</si>
  <si>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</si>
  <si>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</si>
  <si>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</si>
  <si>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</si>
  <si>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</si>
  <si>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</si>
  <si>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</si>
  <si>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</si>
  <si>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</si>
  <si>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</si>
  <si>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</si>
  <si>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</si>
  <si>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</si>
  <si>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</si>
  <si>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</si>
  <si>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</si>
  <si>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</si>
  <si>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</si>
  <si>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</si>
  <si>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</si>
  <si>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</si>
  <si>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</si>
  <si>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</si>
  <si>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</si>
  <si>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</si>
  <si>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</si>
  <si>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</si>
  <si>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</si>
  <si>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</si>
  <si>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</si>
  <si>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</si>
  <si>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</si>
  <si>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</si>
  <si>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</si>
  <si>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</si>
  <si>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</si>
  <si>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</si>
  <si>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</si>
  <si>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</si>
  <si>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</si>
  <si>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</si>
  <si>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</si>
  <si>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</si>
  <si>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</si>
  <si>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</si>
  <si>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</si>
  <si>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</si>
  <si>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</si>
  <si>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</si>
  <si>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</si>
  <si>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</si>
  <si>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</si>
  <si>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</si>
  <si>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</si>
  <si>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</si>
  <si>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</si>
  <si>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</si>
  <si>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</si>
  <si>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</si>
  <si>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</si>
  <si>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</si>
  <si>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</si>
  <si>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</si>
  <si>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</si>
  <si>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</si>
  <si>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</si>
  <si>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</si>
  <si>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</si>
  <si>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</si>
  <si>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</si>
  <si>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</si>
  <si>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</si>
  <si>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</si>
  <si>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</si>
  <si>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</si>
  <si>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</si>
  <si>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</si>
  <si>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</si>
  <si>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</si>
  <si>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</si>
  <si>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</si>
  <si>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</si>
  <si>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</si>
  <si>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</si>
  <si>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</si>
  <si>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</si>
  <si>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</si>
  <si>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</si>
  <si>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</si>
  <si>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</si>
  <si>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</si>
  <si>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</si>
  <si>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</si>
  <si>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</si>
  <si>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</si>
  <si>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</si>
  <si>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</si>
  <si>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</si>
  <si>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</si>
  <si>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</si>
  <si>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</si>
  <si>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</si>
  <si>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</si>
  <si>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</si>
  <si>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</si>
  <si>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</si>
  <si>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</si>
  <si>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</si>
  <si>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</si>
  <si>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</si>
  <si>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</si>
  <si>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</si>
  <si>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</si>
  <si>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</si>
  <si>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</si>
  <si>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</si>
  <si>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</si>
  <si>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</si>
  <si>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</si>
  <si>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</si>
  <si>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</si>
  <si>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</si>
  <si>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</si>
  <si>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</si>
  <si>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</si>
  <si>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</si>
  <si>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</si>
  <si>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</si>
  <si>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</si>
  <si>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</si>
  <si>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</si>
  <si>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</si>
  <si>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</si>
  <si>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</si>
  <si>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</si>
  <si>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</si>
  <si>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</si>
  <si>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</si>
  <si>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</si>
  <si>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</si>
  <si>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</si>
  <si>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</si>
  <si>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</si>
  <si>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</si>
  <si>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</si>
  <si>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</si>
  <si>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</si>
  <si>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</si>
  <si>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</si>
  <si>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</si>
  <si>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</si>
  <si>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</si>
  <si>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</si>
  <si>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</si>
  <si>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</si>
  <si>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</si>
  <si>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</si>
  <si>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</si>
  <si>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</si>
  <si>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</si>
  <si>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</si>
  <si>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</si>
  <si>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</si>
  <si>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</si>
  <si>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</si>
  <si>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</si>
  <si>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</si>
  <si>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</si>
  <si>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</si>
  <si>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</si>
  <si>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</si>
  <si>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</si>
  <si>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</si>
  <si>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</si>
  <si>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</si>
  <si>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</si>
  <si>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</si>
  <si>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</si>
  <si>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</si>
  <si>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</si>
  <si>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</si>
  <si>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</si>
  <si>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</si>
  <si>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</si>
  <si>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</si>
  <si>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</si>
  <si>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</si>
  <si>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</si>
  <si>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</si>
  <si>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</si>
  <si>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</si>
  <si>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</si>
  <si>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</si>
  <si>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</si>
  <si>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</si>
  <si>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</si>
  <si>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</si>
  <si>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</si>
  <si>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</si>
  <si>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</si>
  <si>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</si>
  <si>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</si>
  <si>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</si>
  <si>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</si>
  <si>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</si>
  <si>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</si>
  <si>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</si>
  <si>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</si>
  <si>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</si>
  <si>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</si>
  <si>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</si>
  <si>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</si>
  <si>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</si>
  <si>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</si>
  <si>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</si>
  <si>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</si>
  <si>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</si>
  <si>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</si>
  <si>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</si>
  <si>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</si>
  <si>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</si>
  <si>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</si>
  <si>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</si>
  <si>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</si>
  <si>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</si>
  <si>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</si>
  <si>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</si>
  <si>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</si>
  <si>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</si>
  <si>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</si>
  <si>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</si>
  <si>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</si>
  <si>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</si>
  <si>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</si>
  <si>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</si>
  <si>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</si>
  <si>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</si>
  <si>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</si>
  <si>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</si>
  <si>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</si>
  <si>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</si>
  <si>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</si>
  <si>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</si>
  <si>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</si>
  <si>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</si>
  <si>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</si>
  <si>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</si>
  <si>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</si>
  <si>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</si>
  <si>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</si>
  <si>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</si>
  <si>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</si>
  <si>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</si>
  <si>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</si>
  <si>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</si>
  <si>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</si>
  <si>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</si>
  <si>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</si>
  <si>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</si>
  <si>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</si>
  <si>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</si>
  <si>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</si>
  <si>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</si>
  <si>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</si>
  <si>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</si>
  <si>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</si>
  <si>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</si>
  <si>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</si>
  <si>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</si>
  <si>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</si>
  <si>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</si>
  <si>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</si>
  <si>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</si>
  <si>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</si>
  <si>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</si>
  <si>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</si>
  <si>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</si>
  <si>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</si>
  <si>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</si>
  <si>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</si>
  <si>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</si>
  <si>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</si>
  <si>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</si>
  <si>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</si>
  <si>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</si>
  <si>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</si>
  <si>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</si>
  <si>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</si>
  <si>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</si>
  <si>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</si>
  <si>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</si>
  <si>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</si>
  <si>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</si>
  <si>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</si>
  <si>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</si>
  <si>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</si>
  <si>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</si>
  <si>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</si>
  <si>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</si>
  <si>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</si>
  <si>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</si>
  <si>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</si>
  <si>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</si>
  <si>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</si>
  <si>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</si>
  <si>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</si>
  <si>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</si>
  <si>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</si>
  <si>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</si>
  <si>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</si>
  <si>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</si>
  <si>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</si>
  <si>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</si>
  <si>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</si>
  <si>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</si>
  <si>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</si>
  <si>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</si>
  <si>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</si>
  <si>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</si>
  <si>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</si>
  <si>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</si>
  <si>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</si>
  <si>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</si>
  <si>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</si>
  <si>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</si>
  <si>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</si>
  <si>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</si>
  <si>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</si>
  <si>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</si>
  <si>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</si>
  <si>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</si>
  <si>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</si>
  <si>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</si>
  <si>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</si>
  <si>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</si>
  <si>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</si>
  <si>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</si>
  <si>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</si>
  <si>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</si>
  <si>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</si>
  <si>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</si>
  <si>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</si>
  <si>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</si>
  <si>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</si>
  <si>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</si>
  <si>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</si>
  <si>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</si>
  <si>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</si>
  <si>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</si>
  <si>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</si>
  <si>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</si>
  <si>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</si>
  <si>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</si>
  <si>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</si>
  <si>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</si>
  <si>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</si>
  <si>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</si>
  <si>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</si>
  <si>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</si>
  <si>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</si>
  <si>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</si>
  <si>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</si>
  <si>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</si>
  <si>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</si>
  <si>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</si>
  <si>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</si>
  <si>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</si>
  <si>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</si>
  <si>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</si>
  <si>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</si>
  <si>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</si>
  <si>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</si>
  <si>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</si>
  <si>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</si>
  <si>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</si>
  <si>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</si>
  <si>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</si>
  <si>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</si>
  <si>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</si>
  <si>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</si>
  <si>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</si>
  <si>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</si>
  <si>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</si>
  <si>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</si>
  <si>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</si>
  <si>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</si>
  <si>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</si>
  <si>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</si>
  <si>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</si>
  <si>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</si>
  <si>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</si>
  <si>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</si>
  <si>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</si>
  <si>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</si>
  <si>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</si>
  <si>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</si>
  <si>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</si>
  <si>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</si>
  <si>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</si>
  <si>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</si>
  <si>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</si>
  <si>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</si>
  <si>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</si>
  <si>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</si>
  <si>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</si>
  <si>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</si>
  <si>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</si>
  <si>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</si>
  <si>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</si>
  <si>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</si>
  <si>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</si>
  <si>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</si>
  <si>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</si>
  <si>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</si>
  <si>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</si>
  <si>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</si>
  <si>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</si>
  <si>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</si>
  <si>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</si>
  <si>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</si>
  <si>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</si>
  <si>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</si>
  <si>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</si>
  <si>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</si>
  <si>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</si>
  <si>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</si>
  <si>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</si>
  <si>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</si>
  <si>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</si>
  <si>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</si>
  <si>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</si>
  <si>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</si>
  <si>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</si>
  <si>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</si>
  <si>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</si>
  <si>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</si>
  <si>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</si>
  <si>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</si>
  <si>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</si>
  <si>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</si>
  <si>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</si>
  <si>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</si>
  <si>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</si>
  <si>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</si>
  <si>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</si>
  <si>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</si>
  <si>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</si>
  <si>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</si>
  <si>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</si>
  <si>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</si>
  <si>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</si>
  <si>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</si>
  <si>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</si>
  <si>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</si>
  <si>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</si>
  <si>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</si>
  <si>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</si>
  <si>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</si>
  <si>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</si>
  <si>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</si>
  <si>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</si>
  <si>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</si>
  <si>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</si>
  <si>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</si>
  <si>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</si>
  <si>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</si>
  <si>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</si>
  <si>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</si>
  <si>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</si>
  <si>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</si>
  <si>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</si>
  <si>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</si>
  <si>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</si>
  <si>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</si>
  <si>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</si>
  <si>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</si>
  <si>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</si>
  <si>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</si>
  <si>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</si>
  <si>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</si>
  <si>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</si>
  <si>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</si>
  <si>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</si>
  <si>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</si>
  <si>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</si>
  <si>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</si>
  <si>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</si>
  <si>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</si>
  <si>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</si>
  <si>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</si>
  <si>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</si>
  <si>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</si>
  <si>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</si>
  <si>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</si>
  <si>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</si>
  <si>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</si>
  <si>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</si>
  <si>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</si>
  <si>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</si>
  <si>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</si>
  <si>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</si>
  <si>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</si>
  <si>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</si>
  <si>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</si>
  <si>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</si>
  <si>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</si>
  <si>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</si>
  <si>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</si>
  <si>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</si>
  <si>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</si>
  <si>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</si>
  <si>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</si>
  <si>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</si>
  <si>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</si>
  <si>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</si>
  <si>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</si>
  <si>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</si>
  <si>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</si>
  <si>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</si>
  <si>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</si>
  <si>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</si>
  <si>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</si>
  <si>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</si>
  <si>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</si>
  <si>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</si>
  <si>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</si>
  <si>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</si>
  <si>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</si>
  <si>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</si>
  <si>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</si>
  <si>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</si>
  <si>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</si>
  <si>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</si>
  <si>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</si>
  <si>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</si>
  <si>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</si>
  <si>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</si>
  <si>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</si>
  <si>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</si>
  <si>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</si>
  <si>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</si>
  <si>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</si>
  <si>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</si>
  <si>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</si>
  <si>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</si>
  <si>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</si>
  <si>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</si>
  <si>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</si>
  <si>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</si>
  <si>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</si>
  <si>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</si>
  <si>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</si>
  <si>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</si>
  <si>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</si>
  <si>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</si>
  <si>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</si>
  <si>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</si>
  <si>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</si>
  <si>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</si>
  <si>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</si>
  <si>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</si>
  <si>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</si>
  <si>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</si>
  <si>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</si>
  <si>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</si>
  <si>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</si>
  <si>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</si>
  <si>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</si>
  <si>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</si>
  <si>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</si>
  <si>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</si>
  <si>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</si>
  <si>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</si>
  <si>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</si>
  <si>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</si>
  <si>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</si>
  <si>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</si>
  <si>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</si>
  <si>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</si>
  <si>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</si>
  <si>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</si>
  <si>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</si>
  <si>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</si>
  <si>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</si>
  <si>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</si>
  <si>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</si>
  <si>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</si>
  <si>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</si>
  <si>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</si>
  <si>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</si>
  <si>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</si>
  <si>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</si>
  <si>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</si>
  <si>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</si>
  <si>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</si>
  <si>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</si>
  <si>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</si>
  <si>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</si>
  <si>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</si>
  <si>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</si>
  <si>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</si>
  <si>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</si>
  <si>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</si>
  <si>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</si>
  <si>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</si>
  <si>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</si>
  <si>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</si>
  <si>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</si>
  <si>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</si>
  <si>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</si>
  <si>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</si>
  <si>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</si>
  <si>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</si>
  <si>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</si>
  <si>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</si>
  <si>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</si>
  <si>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</si>
  <si>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</si>
  <si>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</si>
  <si>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</si>
  <si>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</si>
  <si>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</si>
  <si>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</si>
  <si>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</si>
  <si>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</si>
  <si>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</si>
  <si>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</si>
  <si>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</si>
  <si>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</si>
  <si>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</si>
  <si>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</si>
  <si>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</si>
  <si>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</si>
  <si>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</si>
  <si>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</si>
  <si>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</si>
  <si>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</si>
  <si>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</si>
  <si>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</si>
  <si>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</si>
  <si>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</si>
  <si>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</si>
  <si>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</si>
  <si>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</si>
  <si>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</si>
  <si>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</si>
  <si>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</si>
  <si>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</si>
  <si>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</si>
  <si>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</si>
  <si>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</si>
  <si>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</si>
  <si>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</si>
  <si>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</si>
  <si>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</si>
  <si>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</si>
  <si>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</si>
  <si>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</si>
  <si>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</si>
  <si>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</si>
  <si>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</si>
  <si>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</si>
  <si>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</si>
  <si>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</si>
  <si>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</si>
  <si>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</si>
  <si>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</si>
  <si>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</si>
  <si>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</si>
  <si>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</si>
  <si>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</si>
  <si>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</si>
  <si>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</si>
  <si>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</si>
  <si>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</si>
  <si>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</si>
  <si>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</si>
  <si>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</si>
  <si>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</si>
  <si>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</si>
  <si>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</si>
  <si>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</si>
  <si>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</si>
  <si>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</si>
  <si>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</si>
  <si>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</si>
  <si>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</si>
  <si>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</si>
  <si>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</si>
  <si>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</si>
  <si>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</si>
  <si>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</si>
  <si>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</si>
  <si>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</si>
  <si>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</si>
  <si>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</si>
  <si>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</si>
  <si>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</si>
  <si>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</si>
  <si>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</si>
  <si>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</si>
  <si>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</si>
  <si>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</si>
  <si>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</si>
  <si>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</si>
  <si>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</si>
  <si>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</si>
  <si>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</si>
  <si>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</si>
  <si>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</si>
  <si>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</si>
  <si>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</si>
  <si>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</si>
  <si>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</si>
  <si>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</si>
  <si>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</si>
  <si>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</si>
  <si>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</si>
  <si>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</si>
  <si>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</si>
  <si>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</si>
  <si>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</si>
  <si>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</si>
  <si>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</si>
  <si>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</si>
  <si>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</si>
  <si>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</si>
  <si>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</si>
  <si>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</si>
  <si>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</si>
  <si>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</si>
  <si>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</si>
  <si>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</si>
  <si>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</si>
  <si>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</si>
  <si>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</si>
  <si>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</si>
  <si>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</si>
  <si>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</si>
  <si>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</si>
  <si>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</si>
  <si>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</si>
  <si>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</si>
  <si>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</si>
  <si>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</si>
  <si>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</si>
  <si>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</si>
  <si>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</si>
  <si>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</si>
  <si>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</si>
  <si>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</si>
  <si>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</si>
  <si>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</si>
  <si>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</si>
  <si>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</si>
  <si>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</si>
  <si>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</si>
  <si>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</si>
  <si>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</si>
  <si>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</si>
  <si>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</si>
  <si>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</si>
  <si>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</si>
  <si>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</si>
  <si>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</si>
  <si>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</si>
  <si>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</si>
  <si>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</si>
  <si>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</si>
  <si>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</si>
  <si>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</si>
  <si>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</si>
  <si>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</si>
  <si>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</si>
  <si>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</si>
  <si>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</si>
  <si>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</si>
  <si>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</si>
  <si>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</si>
  <si>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</si>
  <si>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</si>
  <si>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</si>
  <si>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</si>
  <si>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</si>
  <si>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</si>
  <si>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</si>
  <si>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</si>
  <si>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</si>
  <si>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</si>
  <si>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</si>
  <si>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</si>
  <si>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</si>
  <si>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</si>
  <si>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</si>
  <si>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</si>
  <si>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</si>
  <si>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</si>
  <si>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</si>
  <si>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</si>
  <si>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</si>
  <si>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</si>
  <si>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</si>
  <si>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</si>
  <si>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</si>
  <si>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</si>
  <si>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</si>
  <si>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</si>
  <si>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</si>
  <si>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</si>
  <si>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</si>
  <si>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</si>
  <si>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</si>
  <si>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</si>
  <si>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</si>
  <si>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</si>
  <si>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</si>
  <si>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</si>
  <si>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</si>
  <si>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</si>
  <si>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</si>
  <si>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</si>
  <si>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</si>
  <si>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</si>
  <si>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</si>
  <si>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</si>
  <si>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</si>
  <si>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</si>
  <si>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</si>
  <si>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</si>
  <si>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</si>
  <si>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</si>
  <si>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</si>
  <si>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</si>
  <si>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</si>
  <si>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</si>
  <si>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</si>
  <si>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</si>
  <si>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</si>
  <si>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</si>
  <si>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</si>
  <si>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</si>
  <si>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</si>
  <si>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</si>
  <si>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</si>
  <si>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</si>
  <si>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</si>
  <si>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</si>
  <si>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</si>
  <si>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</si>
  <si>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</si>
  <si>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</si>
  <si>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</si>
  <si>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</si>
  <si>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</si>
  <si>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</si>
  <si>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</si>
  <si>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</si>
  <si>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</si>
  <si>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</si>
  <si>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</si>
  <si>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</si>
  <si>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</si>
  <si>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</si>
  <si>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</si>
  <si>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</si>
  <si>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</si>
  <si>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</si>
  <si>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</si>
  <si>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</si>
  <si>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</si>
  <si>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</si>
  <si>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</si>
  <si>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</si>
  <si>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</si>
  <si>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</si>
  <si>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</si>
  <si>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</si>
  <si>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</si>
  <si>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</si>
  <si>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</si>
  <si>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</si>
  <si>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</si>
  <si>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</si>
  <si>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</si>
  <si>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</si>
  <si>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</si>
  <si>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</si>
  <si>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</si>
  <si>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</si>
  <si>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</si>
  <si>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</si>
  <si>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</si>
  <si>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</si>
  <si>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</si>
  <si>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</si>
  <si>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</si>
  <si>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</si>
  <si>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</si>
  <si>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</si>
  <si>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</si>
  <si>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</si>
  <si>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</si>
  <si>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</si>
  <si>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</si>
  <si>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</si>
  <si>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</si>
  <si>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</si>
  <si>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</si>
  <si>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</si>
  <si>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</si>
  <si>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</si>
  <si>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</si>
  <si>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</si>
  <si>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</si>
  <si>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</si>
  <si>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</si>
  <si>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</si>
  <si>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</si>
  <si>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</si>
  <si>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</si>
  <si>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</si>
  <si>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</si>
  <si>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</si>
  <si>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</si>
  <si>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</si>
  <si>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</si>
  <si>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</si>
  <si>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</si>
  <si>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</si>
  <si>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</si>
  <si>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</si>
  <si>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</si>
  <si>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</si>
  <si>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</si>
  <si>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</si>
  <si>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</si>
  <si>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</si>
  <si>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</si>
  <si>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</si>
  <si>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</si>
  <si>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</si>
  <si>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</si>
  <si>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</si>
  <si>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</si>
  <si>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</si>
  <si>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</si>
  <si>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</si>
  <si>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</si>
  <si>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</si>
  <si>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</si>
  <si>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</si>
  <si>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</si>
  <si>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</si>
  <si>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</si>
  <si>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</si>
  <si>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</si>
  <si>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</si>
  <si>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</si>
  <si>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</si>
  <si>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</si>
  <si>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</si>
  <si>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</si>
  <si>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</si>
  <si>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</si>
  <si>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</si>
  <si>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</si>
  <si>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</si>
  <si>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</si>
  <si>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</si>
  <si>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</si>
  <si>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</si>
  <si>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</si>
  <si>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</si>
  <si>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</si>
  <si>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</si>
  <si>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</si>
  <si>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</si>
  <si>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</si>
  <si>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</si>
  <si>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</si>
  <si>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</si>
  <si>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</si>
  <si>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</si>
  <si>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</si>
  <si>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</si>
  <si>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</si>
  <si>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</si>
  <si>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</si>
  <si>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</si>
  <si>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</si>
  <si>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</si>
  <si>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</si>
  <si>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</si>
  <si>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</si>
  <si>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</si>
  <si>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</si>
  <si>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</si>
  <si>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</si>
  <si>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</si>
  <si>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</si>
  <si>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</si>
  <si>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</si>
  <si>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</si>
  <si>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</si>
  <si>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</si>
  <si>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</si>
  <si>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</si>
  <si>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</si>
  <si>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</si>
  <si>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</si>
  <si>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</si>
  <si>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</si>
  <si>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</si>
  <si>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</si>
  <si>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</si>
  <si>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</si>
  <si>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</si>
  <si>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</si>
  <si>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</si>
  <si>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</si>
  <si>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</si>
  <si>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</si>
  <si>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</si>
  <si>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</si>
  <si>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</si>
  <si>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</si>
  <si>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</si>
  <si>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</si>
  <si>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</si>
  <si>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</si>
  <si>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</si>
  <si>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</si>
  <si>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</si>
  <si>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</si>
  <si>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</si>
  <si>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</si>
  <si>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</si>
  <si>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</si>
  <si>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</si>
  <si>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</si>
  <si>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</si>
  <si>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</si>
  <si>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</si>
  <si>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</si>
  <si>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</si>
  <si>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</si>
  <si>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</si>
  <si>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</si>
  <si>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</si>
  <si>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</si>
  <si>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</si>
  <si>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</si>
  <si>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</si>
  <si>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</si>
  <si>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</si>
  <si>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</si>
  <si>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</si>
  <si>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</si>
  <si>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</si>
  <si>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</si>
  <si>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</si>
  <si>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</si>
  <si>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</si>
  <si>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</si>
  <si>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</si>
  <si>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</si>
  <si>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</si>
  <si>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</si>
  <si>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</si>
  <si>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</si>
  <si>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</si>
  <si>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</si>
  <si>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</si>
  <si>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</si>
  <si>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</si>
  <si>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</si>
  <si>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</si>
  <si>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</si>
  <si>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</si>
  <si>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</si>
  <si>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</si>
  <si>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</si>
  <si>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</si>
  <si>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</si>
  <si>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</si>
  <si>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</si>
  <si>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</si>
  <si>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</si>
  <si>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</si>
  <si>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</si>
  <si>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</si>
  <si>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</si>
  <si>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</si>
  <si>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</si>
  <si>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</si>
  <si>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</si>
  <si>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</si>
  <si>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</si>
  <si>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</si>
  <si>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</si>
  <si>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</si>
  <si>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</si>
  <si>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</si>
  <si>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</si>
  <si>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</si>
  <si>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</si>
  <si>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</si>
  <si>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</si>
  <si>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</si>
  <si>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</si>
  <si>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</si>
  <si>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</si>
  <si>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</si>
  <si>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</si>
  <si>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</si>
  <si>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</si>
  <si>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</si>
  <si>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</si>
  <si>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</si>
  <si>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</si>
  <si>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</si>
  <si>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</si>
  <si>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</si>
  <si>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</si>
  <si>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</si>
  <si>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</si>
  <si>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</si>
  <si>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</si>
  <si>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</si>
  <si>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</si>
  <si>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</si>
  <si>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</si>
  <si>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</si>
  <si>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</si>
  <si>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</si>
  <si>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</si>
  <si>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</si>
  <si>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</si>
  <si>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</si>
  <si>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</si>
  <si>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</si>
  <si>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</si>
  <si>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</si>
  <si>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</si>
  <si>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</si>
  <si>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</si>
  <si>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</si>
  <si>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</si>
  <si>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</si>
  <si>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</si>
  <si>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</si>
  <si>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</si>
  <si>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</si>
  <si>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</si>
  <si>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</si>
  <si>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</si>
  <si>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</si>
  <si>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</si>
  <si>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</si>
  <si>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</si>
  <si>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</si>
  <si>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</si>
  <si>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</si>
  <si>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</si>
  <si>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</si>
  <si>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</si>
  <si>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</si>
  <si>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</si>
  <si>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</si>
  <si>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</si>
  <si>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</si>
  <si>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</si>
  <si>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</si>
  <si>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</si>
  <si>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</si>
  <si>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</si>
  <si>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</si>
  <si>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</si>
  <si>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</si>
  <si>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</si>
  <si>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</si>
  <si>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</si>
  <si>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</si>
  <si>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</si>
  <si>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</si>
  <si>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</si>
  <si>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</si>
  <si>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</si>
  <si>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</si>
  <si>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</si>
  <si>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</si>
  <si>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</si>
  <si>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</si>
  <si>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</si>
  <si>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</si>
  <si>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</si>
  <si>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</si>
  <si>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</si>
  <si>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</si>
  <si>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</si>
  <si>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</si>
  <si>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</si>
  <si>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</si>
  <si>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</si>
  <si>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</si>
  <si>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</si>
  <si>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</si>
  <si>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</si>
  <si>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</si>
  <si>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</si>
  <si>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</si>
  <si>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</si>
  <si>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</si>
  <si>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</si>
  <si>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</si>
  <si>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</si>
  <si>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</si>
  <si>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</si>
  <si>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</si>
  <si>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</si>
  <si>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</si>
  <si>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</si>
  <si>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</si>
  <si>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</si>
  <si>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</si>
  <si>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</si>
  <si>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</si>
  <si>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</si>
  <si>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</si>
  <si>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</si>
  <si>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</si>
  <si>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</si>
  <si>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</si>
  <si>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</si>
  <si>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</si>
  <si>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</si>
  <si>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</si>
  <si>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</si>
  <si>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</si>
  <si>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</si>
  <si>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</si>
  <si>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</si>
  <si>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</si>
  <si>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</si>
  <si>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</si>
  <si>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</si>
  <si>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</si>
  <si>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</si>
  <si>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</si>
  <si>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</si>
  <si>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</si>
  <si>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</si>
  <si>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</si>
  <si>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</si>
  <si>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</si>
  <si>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</si>
  <si>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</si>
  <si>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</si>
  <si>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</si>
  <si>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</si>
  <si>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</si>
  <si>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</si>
  <si>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</si>
  <si>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</si>
  <si>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</si>
  <si>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</si>
  <si>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</si>
  <si>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</si>
  <si>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</si>
  <si>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</si>
  <si>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</si>
  <si>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</si>
  <si>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</si>
  <si>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</si>
  <si>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</si>
  <si>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</si>
  <si>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</si>
  <si>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</si>
  <si>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</si>
  <si>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</si>
  <si>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</si>
  <si>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</si>
  <si>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</si>
  <si>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</si>
  <si>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</si>
  <si>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</si>
  <si>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</si>
  <si>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</si>
  <si>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</si>
  <si>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</si>
  <si>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</si>
  <si>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</si>
  <si>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</si>
  <si>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</si>
  <si>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</si>
  <si>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</si>
  <si>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</si>
  <si>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</si>
  <si>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</si>
  <si>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</si>
  <si>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</si>
  <si>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</si>
  <si>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</si>
  <si>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</si>
  <si>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</si>
  <si>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</si>
  <si>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</si>
  <si>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</si>
  <si>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</si>
  <si>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</si>
  <si>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</si>
  <si>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</si>
  <si>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</si>
  <si>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</si>
  <si>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</si>
  <si>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</si>
  <si>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</si>
  <si>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</si>
  <si>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</si>
  <si>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</si>
  <si>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</si>
  <si>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</si>
  <si>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</si>
  <si>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</si>
  <si>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</si>
  <si>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</si>
  <si>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</si>
  <si>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</si>
  <si>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</si>
  <si>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</si>
  <si>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</si>
  <si>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</si>
  <si>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</si>
  <si>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</si>
  <si>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</si>
  <si>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</si>
  <si>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</si>
  <si>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</si>
  <si>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</si>
  <si>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</si>
  <si>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</si>
  <si>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</si>
  <si>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</si>
  <si>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</si>
  <si>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</si>
  <si>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</si>
  <si>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</si>
  <si>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</si>
  <si>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</si>
  <si>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</si>
  <si>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</si>
  <si>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</si>
  <si>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</si>
  <si>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</si>
  <si>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</si>
  <si>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</si>
  <si>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</si>
  <si>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</si>
  <si>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</si>
  <si>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</si>
  <si>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</si>
  <si>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</si>
  <si>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</si>
  <si>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</si>
  <si>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</si>
  <si>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</si>
  <si>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</si>
  <si>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</si>
  <si>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</si>
  <si>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</si>
  <si>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</si>
  <si>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</si>
  <si>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</si>
  <si>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</si>
  <si>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</si>
  <si>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</si>
  <si>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</si>
  <si>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</si>
  <si>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</si>
  <si>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</si>
  <si>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</si>
  <si>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</si>
  <si>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</si>
  <si>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</si>
  <si>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</si>
  <si>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</si>
  <si>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</si>
  <si>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</si>
  <si>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</si>
  <si>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</si>
  <si>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</si>
  <si>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</si>
  <si>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</si>
  <si>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</si>
  <si>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</si>
  <si>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</si>
  <si>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</si>
  <si>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</si>
  <si>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</si>
  <si>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</si>
  <si>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</si>
  <si>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</si>
  <si>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</si>
  <si>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</si>
  <si>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</si>
  <si>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</si>
  <si>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</si>
  <si>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</si>
  <si>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</si>
  <si>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</si>
  <si>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</si>
  <si>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</si>
  <si>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</si>
  <si>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</si>
  <si>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</si>
  <si>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</si>
  <si>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</si>
  <si>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</si>
  <si>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</si>
  <si>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</si>
  <si>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</si>
  <si>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</si>
  <si>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</si>
  <si>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</si>
  <si>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</si>
  <si>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</si>
  <si>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</si>
  <si>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</si>
  <si>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</si>
  <si>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</si>
  <si>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</si>
  <si>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</si>
  <si>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</si>
  <si>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</si>
  <si>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</si>
  <si>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</si>
  <si>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</si>
  <si>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</si>
  <si>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</si>
  <si>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</si>
  <si>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</si>
  <si>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</si>
  <si>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</si>
  <si>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</si>
  <si>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</si>
  <si>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</si>
  <si>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</si>
  <si>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</si>
  <si>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</si>
  <si>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</si>
  <si>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</si>
  <si>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</si>
  <si>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</si>
  <si>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</si>
  <si>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</si>
  <si>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</si>
  <si>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</si>
  <si>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</si>
  <si>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</si>
  <si>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</si>
  <si>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</si>
  <si>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</si>
  <si>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</si>
  <si>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</si>
  <si>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</si>
  <si>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</si>
  <si>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</si>
  <si>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</si>
  <si>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</si>
  <si>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</si>
  <si>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</si>
  <si>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</si>
  <si>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</si>
  <si>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</si>
  <si>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</si>
  <si>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</si>
  <si>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</si>
  <si>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</si>
  <si>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</si>
  <si>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</si>
  <si>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</si>
  <si>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</si>
  <si>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</si>
  <si>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</si>
  <si>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</si>
  <si>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</si>
  <si>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</si>
  <si>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</si>
  <si>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</si>
  <si>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</si>
  <si>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</si>
  <si>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</si>
  <si>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</si>
  <si>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</si>
  <si>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</si>
  <si>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</si>
  <si>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</si>
  <si>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</si>
  <si>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</si>
  <si>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</si>
  <si>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</si>
  <si>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</si>
  <si>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</si>
  <si>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</si>
  <si>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</si>
  <si>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</si>
  <si>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</si>
  <si>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</si>
  <si>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</si>
  <si>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</si>
  <si>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</si>
  <si>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</si>
  <si>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</si>
  <si>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</si>
  <si>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</si>
  <si>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</si>
  <si>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</si>
  <si>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</si>
  <si>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</si>
  <si>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</si>
  <si>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</si>
  <si>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</si>
  <si>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</si>
  <si>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</si>
  <si>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</si>
  <si>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</si>
  <si>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</si>
  <si>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</si>
  <si>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</si>
  <si>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</si>
  <si>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</si>
  <si>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</si>
  <si>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</si>
  <si>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</si>
  <si>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</si>
  <si>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</si>
  <si>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</si>
  <si>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</si>
  <si>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</si>
  <si>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</si>
  <si>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</si>
  <si>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</si>
  <si>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</si>
  <si>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</si>
  <si>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</si>
  <si>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</si>
  <si>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</si>
  <si>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</si>
  <si>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</si>
  <si>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</si>
  <si>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</si>
  <si>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</si>
  <si>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</si>
  <si>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</si>
  <si>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</si>
  <si>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</si>
  <si>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</si>
  <si>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</si>
  <si>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</si>
  <si>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</si>
  <si>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</si>
  <si>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</si>
  <si>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</si>
  <si>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</si>
  <si>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</si>
  <si>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</si>
  <si>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</si>
  <si>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</si>
  <si>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</si>
  <si>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</si>
  <si>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</si>
  <si>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</si>
  <si>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</si>
  <si>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</si>
  <si>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</si>
  <si>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</si>
  <si>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</si>
  <si>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</si>
  <si>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</si>
  <si>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</si>
  <si>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</si>
  <si>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</si>
  <si>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</si>
  <si>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</si>
  <si>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</si>
  <si>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</si>
  <si>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</si>
  <si>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</si>
  <si>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</si>
  <si>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</si>
  <si>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</si>
  <si>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</si>
  <si>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</si>
  <si>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</si>
  <si>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</si>
  <si>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</si>
  <si>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</si>
  <si>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</si>
  <si>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</si>
  <si>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</si>
  <si>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</si>
  <si>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</si>
  <si>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</si>
  <si>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</si>
  <si>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</si>
  <si>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</si>
  <si>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</si>
  <si>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</si>
  <si>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</si>
  <si>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</si>
  <si>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</si>
  <si>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</si>
  <si>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</si>
  <si>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</si>
  <si>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</si>
  <si>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</si>
  <si>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</si>
  <si>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</si>
  <si>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</si>
  <si>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</si>
  <si>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</si>
  <si>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</si>
  <si>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</si>
  <si>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</si>
  <si>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</si>
  <si>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</si>
  <si>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</si>
  <si>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</si>
  <si>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</si>
  <si>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</si>
  <si>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</si>
  <si>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</si>
  <si>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</si>
  <si>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</si>
  <si>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</si>
  <si>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</si>
  <si>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</si>
  <si>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</si>
  <si>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</si>
  <si>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</si>
  <si>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</si>
  <si>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</si>
  <si>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</si>
  <si>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</si>
  <si>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</si>
  <si>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</si>
  <si>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</si>
  <si>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</si>
  <si>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</si>
  <si>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</si>
  <si>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</si>
  <si>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</si>
  <si>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</si>
  <si>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</si>
  <si>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</si>
  <si>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</si>
  <si>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</si>
  <si>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</si>
  <si>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</si>
  <si>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</si>
  <si>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</si>
  <si>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</si>
  <si>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</si>
  <si>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</si>
  <si>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</si>
  <si>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</si>
  <si>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</si>
  <si>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</si>
  <si>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</si>
  <si>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</si>
  <si>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</si>
  <si>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</si>
  <si>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</si>
  <si>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</si>
  <si>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</si>
  <si>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</si>
  <si>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</si>
  <si>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</si>
  <si>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</si>
  <si>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</si>
  <si>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</si>
  <si>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</si>
  <si>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</si>
  <si>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</si>
  <si>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</si>
  <si>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</si>
  <si>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</si>
  <si>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</si>
  <si>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</si>
  <si>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</si>
  <si>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</si>
  <si>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</si>
  <si>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</si>
  <si>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</si>
  <si>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</si>
  <si>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</si>
  <si>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</si>
  <si>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</si>
  <si>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</si>
  <si>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</si>
  <si>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</si>
  <si>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</si>
  <si>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</si>
  <si>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</si>
  <si>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</si>
  <si>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</si>
  <si>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</si>
  <si>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</si>
  <si>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</si>
  <si>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</si>
  <si>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</si>
  <si>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</si>
  <si>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</si>
  <si>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</si>
  <si>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</si>
  <si>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</si>
  <si>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</si>
  <si>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</si>
  <si>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</si>
  <si>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</si>
  <si>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</si>
  <si>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</si>
  <si>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</si>
  <si>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</si>
  <si>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</si>
  <si>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</si>
  <si>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</si>
  <si>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</si>
  <si>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</si>
  <si>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</si>
  <si>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</si>
  <si>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</si>
  <si>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</si>
  <si>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</si>
  <si>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</si>
  <si>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</si>
  <si>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</si>
  <si>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</si>
  <si>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</si>
  <si>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</si>
  <si>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</si>
  <si>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</si>
  <si>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</si>
  <si>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</si>
  <si>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</si>
  <si>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</si>
  <si>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</si>
  <si>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</si>
  <si>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</si>
  <si>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</si>
  <si>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</si>
  <si>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</si>
  <si>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</si>
  <si>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</si>
  <si>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</si>
  <si>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</si>
  <si>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</si>
  <si>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</si>
  <si>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</si>
  <si>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</si>
  <si>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</si>
  <si>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</si>
  <si>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</si>
  <si>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</si>
  <si>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</si>
  <si>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</si>
  <si>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</si>
  <si>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</si>
  <si>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</si>
  <si>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</si>
  <si>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</si>
  <si>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</si>
  <si>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</si>
  <si>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</si>
  <si>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</si>
  <si>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</si>
  <si>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</si>
  <si>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</si>
  <si>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</si>
  <si>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</si>
  <si>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</si>
  <si>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</si>
  <si>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</si>
  <si>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</si>
  <si>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</si>
  <si>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</si>
  <si>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</si>
  <si>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</si>
  <si>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</si>
  <si>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</si>
  <si>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</si>
  <si>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</si>
  <si>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</si>
  <si>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</si>
  <si>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</si>
  <si>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</si>
  <si>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</si>
  <si>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</si>
  <si>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</si>
  <si>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</si>
  <si>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</si>
  <si>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</si>
  <si>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</si>
  <si>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</si>
  <si>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</si>
  <si>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</si>
  <si>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</si>
  <si>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</si>
  <si>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</si>
  <si>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</si>
  <si>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</si>
  <si>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</si>
  <si>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</si>
  <si>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</si>
  <si>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</si>
  <si>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</si>
  <si>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</si>
  <si>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</si>
  <si>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</si>
  <si>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</si>
  <si>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</si>
  <si>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</si>
  <si>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</si>
  <si>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</si>
  <si>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</si>
  <si>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</si>
  <si>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</si>
  <si>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</si>
  <si>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</si>
  <si>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</si>
  <si>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</si>
  <si>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</si>
  <si>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</si>
  <si>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</si>
  <si>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</si>
  <si>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</si>
  <si>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</si>
  <si>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</si>
  <si>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</si>
  <si>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</si>
  <si>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</si>
  <si>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</si>
  <si>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</si>
  <si>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</si>
  <si>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</si>
  <si>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</si>
  <si>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</si>
  <si>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</si>
  <si>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</si>
  <si>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</si>
  <si>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</si>
  <si>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</si>
  <si>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</si>
  <si>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</si>
  <si>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</si>
  <si>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</si>
  <si>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</si>
  <si>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</si>
  <si>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</si>
  <si>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</si>
  <si>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</si>
  <si>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</si>
  <si>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</si>
  <si>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</si>
  <si>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</si>
  <si>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</si>
  <si>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</si>
  <si>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</si>
  <si>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</si>
  <si>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</si>
  <si>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</si>
  <si>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</si>
  <si>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</si>
  <si>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</si>
  <si>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</si>
  <si>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</si>
  <si>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</si>
  <si>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</si>
  <si>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</si>
  <si>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</si>
  <si>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</si>
  <si>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</si>
  <si>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</si>
  <si>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</si>
  <si>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</si>
  <si>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</si>
  <si>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</si>
  <si>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</si>
  <si>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</si>
  <si>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</si>
  <si>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</si>
  <si>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</si>
  <si>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</si>
  <si>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</si>
  <si>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</si>
  <si>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</si>
  <si>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</si>
  <si>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</si>
  <si>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</si>
  <si>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</si>
  <si>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</si>
  <si>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</si>
  <si>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</si>
  <si>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</si>
  <si>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</si>
  <si>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</si>
  <si>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</si>
  <si>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</si>
  <si>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</si>
  <si>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</si>
  <si>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</si>
  <si>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</si>
  <si>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</si>
  <si>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</si>
  <si>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</si>
  <si>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</si>
  <si>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</si>
  <si>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</si>
  <si>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</si>
  <si>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</si>
  <si>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</si>
  <si>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</si>
  <si>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</si>
  <si>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</si>
  <si>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</si>
  <si>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</si>
  <si>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</si>
  <si>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</si>
  <si>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</si>
  <si>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</si>
  <si>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</si>
  <si>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</si>
  <si>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</si>
  <si>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</si>
  <si>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</si>
  <si>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</si>
  <si>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</si>
  <si>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</si>
  <si>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</si>
  <si>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</si>
  <si>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</si>
  <si>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</si>
  <si>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</si>
  <si>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</si>
  <si>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</si>
  <si>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</si>
  <si>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</si>
  <si>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</si>
  <si>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</si>
  <si>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</si>
  <si>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</si>
  <si>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</si>
  <si>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</si>
  <si>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</si>
  <si>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</si>
  <si>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</si>
  <si>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</si>
  <si>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</si>
  <si>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</si>
  <si>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</si>
  <si>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</si>
  <si>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</si>
  <si>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</si>
  <si>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</si>
  <si>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</si>
  <si>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</si>
  <si>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</si>
  <si>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</si>
  <si>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</si>
  <si>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</si>
  <si>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</si>
  <si>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</si>
  <si>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</si>
  <si>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</si>
  <si>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</si>
  <si>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</si>
  <si>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</si>
  <si>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</si>
  <si>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</si>
  <si>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</si>
  <si>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</si>
  <si>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</si>
  <si>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</si>
  <si>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</si>
  <si>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</si>
  <si>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</si>
  <si>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</si>
  <si>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</si>
  <si>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</si>
  <si>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</si>
  <si>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</si>
  <si>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</si>
  <si>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</si>
  <si>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</si>
  <si>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</si>
  <si>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</si>
  <si>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</si>
  <si>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</si>
  <si>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</si>
  <si>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</si>
  <si>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</si>
  <si>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</si>
  <si>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</si>
  <si>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</si>
  <si>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</si>
  <si>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</si>
  <si>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</si>
  <si>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</si>
  <si>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</si>
  <si>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</si>
  <si>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</si>
  <si>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</si>
  <si>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</si>
  <si>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</si>
  <si>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</si>
  <si>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</si>
  <si>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</si>
  <si>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</si>
  <si>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</si>
  <si>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</si>
  <si>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</si>
  <si>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</si>
  <si>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</si>
  <si>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</si>
  <si>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</si>
  <si>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</si>
  <si>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</si>
  <si>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</si>
  <si>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</si>
  <si>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</si>
  <si>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</si>
  <si>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</si>
  <si>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</si>
  <si>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</si>
  <si>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</si>
  <si>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</si>
  <si>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</si>
  <si>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</si>
  <si>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</si>
  <si>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</si>
  <si>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</si>
  <si>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</si>
  <si>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</si>
  <si>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</si>
  <si>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</si>
  <si>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</si>
  <si>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</si>
  <si>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</si>
  <si>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</si>
  <si>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</si>
  <si>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</si>
  <si>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</si>
  <si>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</si>
  <si>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</si>
  <si>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</si>
  <si>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</si>
  <si>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</si>
  <si>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</si>
  <si>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</si>
  <si>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</si>
  <si>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</si>
  <si>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</si>
  <si>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</si>
  <si>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</si>
  <si>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</si>
  <si>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</si>
  <si>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</si>
  <si>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</si>
  <si>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</si>
  <si>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</si>
  <si>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</si>
  <si>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</si>
  <si>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</si>
  <si>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</si>
  <si>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</si>
  <si>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</si>
  <si>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</si>
  <si>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</si>
  <si>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</si>
  <si>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</si>
  <si>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</si>
  <si>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</si>
  <si>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</si>
  <si>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</si>
  <si>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</si>
  <si>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</si>
  <si>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</si>
  <si>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</si>
  <si>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</si>
  <si>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</si>
  <si>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</si>
  <si>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</si>
  <si>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</si>
  <si>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</si>
  <si>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</si>
  <si>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</si>
  <si>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</si>
  <si>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</si>
  <si>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</si>
  <si>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</si>
  <si>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</si>
  <si>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</si>
  <si>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</si>
  <si>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</si>
  <si>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</si>
  <si>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</si>
  <si>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</si>
  <si>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</si>
  <si>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</si>
  <si>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</si>
  <si>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</si>
  <si>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</si>
  <si>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</si>
  <si>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</si>
  <si>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</si>
  <si>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</si>
  <si>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</si>
  <si>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</si>
  <si>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</si>
  <si>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</si>
  <si>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</si>
  <si>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</si>
  <si>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</si>
  <si>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</si>
  <si>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</si>
  <si>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</si>
  <si>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</si>
  <si>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</si>
  <si>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</si>
  <si>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</si>
  <si>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</si>
  <si>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</si>
  <si>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</si>
  <si>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</si>
  <si>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</si>
  <si>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</si>
  <si>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</si>
  <si>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</si>
  <si>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</si>
  <si>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</si>
  <si>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</si>
  <si>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</si>
  <si>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</si>
  <si>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</si>
  <si>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</si>
  <si>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</si>
  <si>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</si>
  <si>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</si>
  <si>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</si>
  <si>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</si>
  <si>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</si>
  <si>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</si>
  <si>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</si>
  <si>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</si>
  <si>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</si>
  <si>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</si>
  <si>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</si>
  <si>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</si>
  <si>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</si>
  <si>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</si>
  <si>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</si>
  <si>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</si>
  <si>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</si>
  <si>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</si>
  <si>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</si>
  <si>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</si>
  <si>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</si>
  <si>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</si>
  <si>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</si>
  <si>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</si>
  <si>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</si>
  <si>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</si>
  <si>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</si>
  <si>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</si>
  <si>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</si>
  <si>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</si>
  <si>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</si>
  <si>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</si>
  <si>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</si>
  <si>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</si>
  <si>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</si>
  <si>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</si>
  <si>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</si>
  <si>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</si>
  <si>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</si>
  <si>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</si>
  <si>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</si>
  <si>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</si>
  <si>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</si>
  <si>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</si>
  <si>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</si>
  <si>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</si>
  <si>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</si>
  <si>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</si>
  <si>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</si>
  <si>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</si>
  <si>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</si>
  <si>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</si>
  <si>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</si>
  <si>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</si>
  <si>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</si>
  <si>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</si>
  <si>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</si>
  <si>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</si>
  <si>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</si>
  <si>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</si>
  <si>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</si>
  <si>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</si>
  <si>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</si>
  <si>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</si>
  <si>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</si>
  <si>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</si>
  <si>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</si>
  <si>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</si>
  <si>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</si>
  <si>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</si>
  <si>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</si>
  <si>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</si>
  <si>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</si>
  <si>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</si>
  <si>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</si>
  <si>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</si>
  <si>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</si>
  <si>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</si>
  <si>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</si>
  <si>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</si>
  <si>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</si>
  <si>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</si>
  <si>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</si>
  <si>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</si>
  <si>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</si>
  <si>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</si>
  <si>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</si>
  <si>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</si>
  <si>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</si>
  <si>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</si>
  <si>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</si>
  <si>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</si>
  <si>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</si>
  <si>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</si>
  <si>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</si>
  <si>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</si>
  <si>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</si>
  <si>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</si>
  <si>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</si>
  <si>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</si>
  <si>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</si>
  <si>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</si>
  <si>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</si>
  <si>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</si>
  <si>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</si>
  <si>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</si>
  <si>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</si>
  <si>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</si>
  <si>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</si>
  <si>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</si>
  <si>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</si>
  <si>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</si>
  <si>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</si>
  <si>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</si>
  <si>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</si>
  <si>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</si>
  <si>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</si>
  <si>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</si>
  <si>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</si>
  <si>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</si>
  <si>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</si>
  <si>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</si>
  <si>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</si>
  <si>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</si>
  <si>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</si>
  <si>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</si>
  <si>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</si>
  <si>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</si>
  <si>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</si>
  <si>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</si>
  <si>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</si>
  <si>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</si>
  <si>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</si>
  <si>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</si>
  <si>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</si>
  <si>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</si>
  <si>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</si>
  <si>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</si>
  <si>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</si>
  <si>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</si>
  <si>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</si>
  <si>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</si>
  <si>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</si>
  <si>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</si>
  <si>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</si>
  <si>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</si>
  <si>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</si>
  <si>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</si>
  <si>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</si>
  <si>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</si>
  <si>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</si>
  <si>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</si>
  <si>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</si>
  <si>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</si>
  <si>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</si>
  <si>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</si>
  <si>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</si>
  <si>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</si>
  <si>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</si>
  <si>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</si>
  <si>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</si>
  <si>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</si>
  <si>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</si>
  <si>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</si>
  <si>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</si>
  <si>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</si>
  <si>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</si>
  <si>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</si>
  <si>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</si>
  <si>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</si>
  <si>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</si>
  <si>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</si>
  <si>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</si>
  <si>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</si>
  <si>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</si>
  <si>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</si>
  <si>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</si>
  <si>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</si>
  <si>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</si>
  <si>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</si>
  <si>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</si>
  <si>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</si>
  <si>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</si>
  <si>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</si>
  <si>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</si>
  <si>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</si>
  <si>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</si>
  <si>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</si>
  <si>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</si>
  <si>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</si>
  <si>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</si>
  <si>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</si>
  <si>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</si>
  <si>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</si>
  <si>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</si>
  <si>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</si>
  <si>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</si>
  <si>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</si>
  <si>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</si>
  <si>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</si>
  <si>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</si>
  <si>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</si>
  <si>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</si>
  <si>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</si>
  <si>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</si>
  <si>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</si>
  <si>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</si>
  <si>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</si>
  <si>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</si>
  <si>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</si>
  <si>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</si>
  <si>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</si>
  <si>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</si>
  <si>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</si>
  <si>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</si>
  <si>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</si>
  <si>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</si>
  <si>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</si>
  <si>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</si>
  <si>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</si>
  <si>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</si>
  <si>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</si>
  <si>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</si>
  <si>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</si>
  <si>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</si>
  <si>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</si>
  <si>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</si>
  <si>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</si>
  <si>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</si>
  <si>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</si>
  <si>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</si>
  <si>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</si>
  <si>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</si>
  <si>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</si>
  <si>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</si>
  <si>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</si>
  <si>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</si>
  <si>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</si>
  <si>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</si>
  <si>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</si>
  <si>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</si>
  <si>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</si>
  <si>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</si>
  <si>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</si>
  <si>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</si>
  <si>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</si>
  <si>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</si>
  <si>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</si>
  <si>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</si>
  <si>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</si>
  <si>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</si>
  <si>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</si>
  <si>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</si>
  <si>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</si>
  <si>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</si>
  <si>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</si>
  <si>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</si>
  <si>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</si>
  <si>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</si>
  <si>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</si>
  <si>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</si>
  <si>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</si>
  <si>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</si>
  <si>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</si>
  <si>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</si>
  <si>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</si>
  <si>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</si>
  <si>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</si>
  <si>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</si>
  <si>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</si>
  <si>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</si>
  <si>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</si>
  <si>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</si>
  <si>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</si>
  <si>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</si>
  <si>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</si>
  <si>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</si>
  <si>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</si>
  <si>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</si>
  <si>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</si>
  <si>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</si>
  <si>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</si>
  <si>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</si>
  <si>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</si>
  <si>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</si>
  <si>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</si>
  <si>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</si>
  <si>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</si>
  <si>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</si>
  <si>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</si>
  <si>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</si>
  <si>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</si>
  <si>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</si>
  <si>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</si>
  <si>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</si>
  <si>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</si>
  <si>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</si>
  <si>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</si>
  <si>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</si>
  <si>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</si>
  <si>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</si>
  <si>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</si>
  <si>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</si>
  <si>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</si>
  <si>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</si>
  <si>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</si>
  <si>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</si>
  <si>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</si>
  <si>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</si>
  <si>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</si>
  <si>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</si>
  <si>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</si>
  <si>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</si>
  <si>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</si>
  <si>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</si>
  <si>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</si>
  <si>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</si>
  <si>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</si>
  <si>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</si>
  <si>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</si>
  <si>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</si>
  <si>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</si>
  <si>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</si>
  <si>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</si>
  <si>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</si>
  <si>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</si>
  <si>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</si>
  <si>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</si>
  <si>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</si>
  <si>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</si>
  <si>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</si>
  <si>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</si>
  <si>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</si>
  <si>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</si>
  <si>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</si>
  <si>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</si>
  <si>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</si>
  <si>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</si>
  <si>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</si>
  <si>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</si>
  <si>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</si>
  <si>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</si>
  <si>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</si>
  <si>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</si>
  <si>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</si>
  <si>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</si>
  <si>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</si>
  <si>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</si>
  <si>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</si>
  <si>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</si>
  <si>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</si>
  <si>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</si>
  <si>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</si>
  <si>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</si>
  <si>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</si>
  <si>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</si>
  <si>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</si>
  <si>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</si>
  <si>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</si>
  <si>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</si>
  <si>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</si>
  <si>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</si>
  <si>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</si>
  <si>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</si>
  <si>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</si>
  <si>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</si>
  <si>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</si>
  <si>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</si>
  <si>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</si>
  <si>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</si>
  <si>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</si>
  <si>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</si>
  <si>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</si>
  <si>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</si>
  <si>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</si>
  <si>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</si>
  <si>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</si>
  <si>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</si>
  <si>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</si>
  <si>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</si>
  <si>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</si>
  <si>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</si>
  <si>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</si>
  <si>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</si>
  <si>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</si>
  <si>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</si>
  <si>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</si>
  <si>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</si>
  <si>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</si>
  <si>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</si>
  <si>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</si>
  <si>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</si>
  <si>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</si>
  <si>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</si>
  <si>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</si>
  <si>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</si>
  <si>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</si>
  <si>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</si>
  <si>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</si>
  <si>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</si>
  <si>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</si>
  <si>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</si>
  <si>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</si>
  <si>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</si>
  <si>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</si>
  <si>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</si>
  <si>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</si>
  <si>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</si>
  <si>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</si>
  <si>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</si>
  <si>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</si>
  <si>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</si>
  <si>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</si>
  <si>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</si>
  <si>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</si>
  <si>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</si>
  <si>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</si>
  <si>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</si>
  <si>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</si>
  <si>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</si>
  <si>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</si>
  <si>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</si>
  <si>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</si>
  <si>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</si>
  <si>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</si>
  <si>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</si>
  <si>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</si>
  <si>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</si>
  <si>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</si>
  <si>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</si>
  <si>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</si>
  <si>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</si>
  <si>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</si>
  <si>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</si>
  <si>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</si>
  <si>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</si>
  <si>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</si>
  <si>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</si>
  <si>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</si>
  <si>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</si>
  <si>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</si>
  <si>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</si>
  <si>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</si>
  <si>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</si>
  <si>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</si>
  <si>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</si>
  <si>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</si>
  <si>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</si>
  <si>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</si>
  <si>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</si>
  <si>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</si>
  <si>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</si>
  <si>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</si>
  <si>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</si>
  <si>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</si>
  <si>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</si>
  <si>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</si>
  <si>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</si>
  <si>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</si>
  <si>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</si>
  <si>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</si>
  <si>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</si>
  <si>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</si>
  <si>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</si>
  <si>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</si>
  <si>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</si>
  <si>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</si>
  <si>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</si>
  <si>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</si>
  <si>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</si>
  <si>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</si>
  <si>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</si>
  <si>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</si>
  <si>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</si>
  <si>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</si>
  <si>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</si>
  <si>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</si>
  <si>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</si>
  <si>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</si>
  <si>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</si>
  <si>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</si>
  <si>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</si>
  <si>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</si>
  <si>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</si>
  <si>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</si>
  <si>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</si>
  <si>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</si>
  <si>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</si>
  <si>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</si>
  <si>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</si>
  <si>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</si>
  <si>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</si>
  <si>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</si>
  <si>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</si>
  <si>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</si>
  <si>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</si>
  <si>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</si>
  <si>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</si>
  <si>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</si>
  <si>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</si>
  <si>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</si>
  <si>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</si>
  <si>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</si>
  <si>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</si>
  <si>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</si>
  <si>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</si>
  <si>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</si>
  <si>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</si>
  <si>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</si>
  <si>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</si>
  <si>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</si>
  <si>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</si>
  <si>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</si>
  <si>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</si>
  <si>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</si>
  <si>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</si>
  <si>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</si>
  <si>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</si>
  <si>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</si>
  <si>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</si>
  <si>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</si>
  <si>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</si>
  <si>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</si>
  <si>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</si>
  <si>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</si>
  <si>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</si>
  <si>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</si>
  <si>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</si>
  <si>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</si>
  <si>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</si>
  <si>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</si>
  <si>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</si>
  <si>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</si>
  <si>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</si>
  <si>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</si>
  <si>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</si>
  <si>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</si>
  <si>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</si>
  <si>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</si>
  <si>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</si>
  <si>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</si>
  <si>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</si>
  <si>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</si>
  <si>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</si>
  <si>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</si>
  <si>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</si>
  <si>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</si>
  <si>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</si>
  <si>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</si>
  <si>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</si>
  <si>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</si>
  <si>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</si>
  <si>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</si>
  <si>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</si>
  <si>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</si>
  <si>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</si>
  <si>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</si>
  <si>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</si>
  <si>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</si>
  <si>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</si>
  <si>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</si>
  <si>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</si>
  <si>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</si>
  <si>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</si>
  <si>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</si>
  <si>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</si>
  <si>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</si>
  <si>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</si>
  <si>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</si>
  <si>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</si>
  <si>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</si>
  <si>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</si>
  <si>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</si>
  <si>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</si>
  <si>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</si>
  <si>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</si>
  <si>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</si>
  <si>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</si>
  <si>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</si>
  <si>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</si>
  <si>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</si>
  <si>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</si>
  <si>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</si>
  <si>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</si>
  <si>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</si>
  <si>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</si>
  <si>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</si>
  <si>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</si>
  <si>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</si>
  <si>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</si>
  <si>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</si>
  <si>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</si>
  <si>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</si>
  <si>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</si>
  <si>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</si>
  <si>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</si>
  <si>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</si>
  <si>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</si>
  <si>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</si>
  <si>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</si>
  <si>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</si>
  <si>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</si>
  <si>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</si>
  <si>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</si>
  <si>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</si>
  <si>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</si>
  <si>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</si>
  <si>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</si>
  <si>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</si>
  <si>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</si>
  <si>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</si>
  <si>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</si>
  <si>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</si>
  <si>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</si>
  <si>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</si>
  <si>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</si>
  <si>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</si>
  <si>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</si>
  <si>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</si>
  <si>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</si>
  <si>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</si>
  <si>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</si>
  <si>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</si>
  <si>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</si>
  <si>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</si>
  <si>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</si>
  <si>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</si>
  <si>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</si>
  <si>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</si>
  <si>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</si>
  <si>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</si>
  <si>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</si>
  <si>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</si>
  <si>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</si>
  <si>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</si>
  <si>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</si>
  <si>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</si>
  <si>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</si>
  <si>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</si>
  <si>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</si>
  <si>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</si>
  <si>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</si>
  <si>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</si>
  <si>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</si>
  <si>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</si>
  <si>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</si>
  <si>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</si>
  <si>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</si>
  <si>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</si>
  <si>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</si>
  <si>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</si>
  <si>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</si>
  <si>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</si>
  <si>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</si>
  <si>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</si>
  <si>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</si>
  <si>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</si>
  <si>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</si>
  <si>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</si>
  <si>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</si>
  <si>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</si>
  <si>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</si>
  <si>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</si>
  <si>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</si>
  <si>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</si>
  <si>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</si>
  <si>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</si>
  <si>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</si>
  <si>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</si>
  <si>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</si>
  <si>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</si>
  <si>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</si>
  <si>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</si>
  <si>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</si>
  <si>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</si>
  <si>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</si>
  <si>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</si>
  <si>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</si>
  <si>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</si>
  <si>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</si>
  <si>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</si>
  <si>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</si>
  <si>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</si>
  <si>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</si>
  <si>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</si>
  <si>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</si>
  <si>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</si>
  <si>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</si>
  <si>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</si>
  <si>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</si>
  <si>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</si>
  <si>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</si>
  <si>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</si>
  <si>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</si>
  <si>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</si>
  <si>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</si>
  <si>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</si>
  <si>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</si>
  <si>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</si>
  <si>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</si>
  <si>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</si>
  <si>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</si>
  <si>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</si>
  <si>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</si>
  <si>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</si>
  <si>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</si>
  <si>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</si>
  <si>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</si>
  <si>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</si>
  <si>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</si>
  <si>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</si>
  <si>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</si>
  <si>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</si>
  <si>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</si>
  <si>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</si>
  <si>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</si>
  <si>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</si>
  <si>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</si>
  <si>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</si>
  <si>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</si>
  <si>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</si>
  <si>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</si>
  <si>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</si>
  <si>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</si>
  <si>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</si>
  <si>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</si>
  <si>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</si>
  <si>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</si>
  <si>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</si>
  <si>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</si>
  <si>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</si>
  <si>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</si>
  <si>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</si>
  <si>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</si>
  <si>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</si>
  <si>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</si>
  <si>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</si>
  <si>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</si>
  <si>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</si>
  <si>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</si>
  <si>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</si>
  <si>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</si>
  <si>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</si>
  <si>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</si>
  <si>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</si>
  <si>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</si>
  <si>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</si>
  <si>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</si>
  <si>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</si>
  <si>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</si>
  <si>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</si>
  <si>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</si>
  <si>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</si>
  <si>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</si>
  <si>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</si>
  <si>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</si>
  <si>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</si>
  <si>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</si>
  <si>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</si>
  <si>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</si>
  <si>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</si>
  <si>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</si>
  <si>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</si>
  <si>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</si>
  <si>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</si>
  <si>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</si>
  <si>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</si>
  <si>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</si>
  <si>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</si>
  <si>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</si>
  <si>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</si>
  <si>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</si>
  <si>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</si>
  <si>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</si>
  <si>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</si>
  <si>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</si>
  <si>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</si>
  <si>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</si>
  <si>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</si>
  <si>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</si>
  <si>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</si>
  <si>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</si>
  <si>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</si>
  <si>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</si>
  <si>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</si>
  <si>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</si>
  <si>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</si>
  <si>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</si>
  <si>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</si>
  <si>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</si>
  <si>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</si>
  <si>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</si>
  <si>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</si>
  <si>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</si>
  <si>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</si>
  <si>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</si>
  <si>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</si>
  <si>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</si>
  <si>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</si>
  <si>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</si>
  <si>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</si>
  <si>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</si>
  <si>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</si>
  <si>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</si>
  <si>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</si>
  <si>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</si>
  <si>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</si>
  <si>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</si>
  <si>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</si>
  <si>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</si>
  <si>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</si>
  <si>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</si>
  <si>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</si>
  <si>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</si>
  <si>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</si>
  <si>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</si>
  <si>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</si>
  <si>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</si>
  <si>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</si>
  <si>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</si>
  <si>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</si>
  <si>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</si>
  <si>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</si>
  <si>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</si>
  <si>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</si>
  <si>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</si>
  <si>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</si>
  <si>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</si>
  <si>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</si>
  <si>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</si>
  <si>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</si>
  <si>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</si>
  <si>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</si>
  <si>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</si>
  <si>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</si>
  <si>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</si>
  <si>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</si>
  <si>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</si>
  <si>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</si>
  <si>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</si>
  <si>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</si>
  <si>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</si>
  <si>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</si>
  <si>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</si>
  <si>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</si>
  <si>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</si>
  <si>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</si>
  <si>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</si>
  <si>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</si>
  <si>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</si>
  <si>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</si>
  <si>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</si>
  <si>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</si>
  <si>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</si>
  <si>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</si>
  <si>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</si>
  <si>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</si>
  <si>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</si>
  <si>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</si>
  <si>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</si>
  <si>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</si>
  <si>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</si>
  <si>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</si>
  <si>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</si>
  <si>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</si>
  <si>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</si>
  <si>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</si>
  <si>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</si>
  <si>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</si>
  <si>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</si>
  <si>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</si>
  <si>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</si>
  <si>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</si>
  <si>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</si>
  <si>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</si>
  <si>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</si>
  <si>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</si>
  <si>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</si>
  <si>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</si>
  <si>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</si>
  <si>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</si>
  <si>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</si>
  <si>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</si>
  <si>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</si>
  <si>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</si>
  <si>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</si>
  <si>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</si>
  <si>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</si>
  <si>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</si>
  <si>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</si>
  <si>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</si>
  <si>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</si>
  <si>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</si>
  <si>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</si>
  <si>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</si>
  <si>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</si>
  <si>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</si>
  <si>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</si>
  <si>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</si>
  <si>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</si>
  <si>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</si>
  <si>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</si>
  <si>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</si>
  <si>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</si>
  <si>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</si>
  <si>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</si>
  <si>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</si>
  <si>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</si>
  <si>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</si>
  <si>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</si>
  <si>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</si>
  <si>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</si>
  <si>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</si>
  <si>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</si>
  <si>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</si>
  <si>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</si>
  <si>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</si>
  <si>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</si>
  <si>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</si>
  <si>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</si>
  <si>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</si>
  <si>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</si>
  <si>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</si>
  <si>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</si>
  <si>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</si>
  <si>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</si>
  <si>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</si>
  <si>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</si>
  <si>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</si>
  <si>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</si>
  <si>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</si>
  <si>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</si>
  <si>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</si>
  <si>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</si>
  <si>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</si>
  <si>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</si>
  <si>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</si>
  <si>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</si>
  <si>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</si>
  <si>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</si>
  <si>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</si>
  <si>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</si>
  <si>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</si>
  <si>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</si>
  <si>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</si>
  <si>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</si>
  <si>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</si>
  <si>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</si>
  <si>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</si>
  <si>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</si>
  <si>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</si>
  <si>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</si>
  <si>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</si>
  <si>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</si>
  <si>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</si>
  <si>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</si>
  <si>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</si>
  <si>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</si>
  <si>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</si>
  <si>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</si>
  <si>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</si>
  <si>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</si>
  <si>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</si>
  <si>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</si>
  <si>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</si>
  <si>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</si>
  <si>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</si>
  <si>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</si>
  <si>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</si>
  <si>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</si>
  <si>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</si>
  <si>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</si>
  <si>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</si>
  <si>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</si>
  <si>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</si>
  <si>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</si>
  <si>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</si>
  <si>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</si>
  <si>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</si>
  <si>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</si>
  <si>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</si>
  <si>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</si>
  <si>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</si>
  <si>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</si>
  <si>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</si>
  <si>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</si>
  <si>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</si>
  <si>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</si>
  <si>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</si>
  <si>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</si>
  <si>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</si>
  <si>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</si>
  <si>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</si>
  <si>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</si>
  <si>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</si>
  <si>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</si>
  <si>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</si>
  <si>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</si>
  <si>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</si>
  <si>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</si>
  <si>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</si>
  <si>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</si>
  <si>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</si>
  <si>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</si>
  <si>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</si>
  <si>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</si>
  <si>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</si>
  <si>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</si>
  <si>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</si>
  <si>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</si>
  <si>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</si>
  <si>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</si>
  <si>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</si>
  <si>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</si>
  <si>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</si>
  <si>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</si>
  <si>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</si>
  <si>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</si>
  <si>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</si>
  <si>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</si>
  <si>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</si>
  <si>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</si>
  <si>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</si>
  <si>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</si>
  <si>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</si>
  <si>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</si>
  <si>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</si>
  <si>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</si>
  <si>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</si>
  <si>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</si>
  <si>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</si>
  <si>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</si>
  <si>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</si>
  <si>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</si>
  <si>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</si>
  <si>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</si>
  <si>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</si>
  <si>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</si>
  <si>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</si>
  <si>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</si>
  <si>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</si>
  <si>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</si>
  <si>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</si>
  <si>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</si>
  <si>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</si>
  <si>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</si>
  <si>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</si>
  <si>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</si>
  <si>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</si>
  <si>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</si>
  <si>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</si>
  <si>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</si>
  <si>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</si>
  <si>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</si>
  <si>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</si>
  <si>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</si>
  <si>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</si>
  <si>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</si>
  <si>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</si>
  <si>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</si>
  <si>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</si>
  <si>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</si>
  <si>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</si>
  <si>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</si>
  <si>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</si>
  <si>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</si>
  <si>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</si>
  <si>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</si>
  <si>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</si>
  <si>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</si>
  <si>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</si>
  <si>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</si>
  <si>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</si>
  <si>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</si>
  <si>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</si>
  <si>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</si>
  <si>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</si>
  <si>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</si>
  <si>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</si>
  <si>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</si>
  <si>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</si>
  <si>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</si>
  <si>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</si>
  <si>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</si>
  <si>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</si>
  <si>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</si>
  <si>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</si>
  <si>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</si>
  <si>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</si>
  <si>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</si>
  <si>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</si>
  <si>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</si>
  <si>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</si>
  <si>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</si>
  <si>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</si>
  <si>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</si>
  <si>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</si>
  <si>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</si>
  <si>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</si>
  <si>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</si>
  <si>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</si>
  <si>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</si>
  <si>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</si>
  <si>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</si>
  <si>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</si>
  <si>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</si>
  <si>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</si>
  <si>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</si>
  <si>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</si>
  <si>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</si>
  <si>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</si>
  <si>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</si>
  <si>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</si>
  <si>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</si>
  <si>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</si>
  <si>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</si>
  <si>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</si>
  <si>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</si>
  <si>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</si>
  <si>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</si>
  <si>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</si>
  <si>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</si>
  <si>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</si>
  <si>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</si>
  <si>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</si>
  <si>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</si>
  <si>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</si>
  <si>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</si>
  <si>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</si>
  <si>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</si>
  <si>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</si>
  <si>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</si>
  <si>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</si>
  <si>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</si>
  <si>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</si>
  <si>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</si>
  <si>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</si>
  <si>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</si>
  <si>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</si>
  <si>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</si>
  <si>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</si>
  <si>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</si>
  <si>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</si>
  <si>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</si>
  <si>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</si>
  <si>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</si>
  <si>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</si>
  <si>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</si>
  <si>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</si>
  <si>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</si>
  <si>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</si>
  <si>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</si>
  <si>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</si>
  <si>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</si>
  <si>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</si>
  <si>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</si>
  <si>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</si>
  <si>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</si>
  <si>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</si>
  <si>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</si>
  <si>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</si>
  <si>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</si>
  <si>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</si>
  <si>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</si>
  <si>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</si>
  <si>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</si>
  <si>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</si>
  <si>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</si>
  <si>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</si>
  <si>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</si>
  <si>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</si>
  <si>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</si>
  <si>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</si>
  <si>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</si>
  <si>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</si>
  <si>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</si>
  <si>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</si>
  <si>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</si>
  <si>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</si>
  <si>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</si>
  <si>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</si>
  <si>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</si>
  <si>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</si>
  <si>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</si>
  <si>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</si>
  <si>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</si>
  <si>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</si>
  <si>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</si>
  <si>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</si>
  <si>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</si>
  <si>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</si>
  <si>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</si>
  <si>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</si>
  <si>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</si>
  <si>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</si>
  <si>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</si>
  <si>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</si>
  <si>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</si>
  <si>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</si>
  <si>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</si>
  <si>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</si>
  <si>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</si>
  <si>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</si>
  <si>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</si>
  <si>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</si>
  <si>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</si>
  <si>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</si>
  <si>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</si>
  <si>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</si>
  <si>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</si>
  <si>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</si>
  <si>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</si>
  <si>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</si>
  <si>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</si>
  <si>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</si>
  <si>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</si>
  <si>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</si>
  <si>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</si>
  <si>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</si>
  <si>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</si>
  <si>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</si>
  <si>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</si>
  <si>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</si>
  <si>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</si>
  <si>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</si>
  <si>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</si>
  <si>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</si>
  <si>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</si>
  <si>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</si>
  <si>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</si>
  <si>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</si>
  <si>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</si>
  <si>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</si>
  <si>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</si>
  <si>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</si>
  <si>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</si>
  <si>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</si>
  <si>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</si>
  <si>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</si>
  <si>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</si>
  <si>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</si>
  <si>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</si>
  <si>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</si>
  <si>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</si>
  <si>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</si>
  <si>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</si>
  <si>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</si>
  <si>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</si>
  <si>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</si>
  <si>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</si>
  <si>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</si>
  <si>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</si>
  <si>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</si>
  <si>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</si>
  <si>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</si>
  <si>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</si>
  <si>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</si>
  <si>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</si>
  <si>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</si>
  <si>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</si>
  <si>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</si>
  <si>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</si>
  <si>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</si>
  <si>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</si>
  <si>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</si>
  <si>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</si>
  <si>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</si>
  <si>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</si>
  <si>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</si>
  <si>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</si>
  <si>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</si>
  <si>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</si>
  <si>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</si>
  <si>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</si>
  <si>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</si>
  <si>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</si>
  <si>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</si>
  <si>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</si>
  <si>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</si>
  <si>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</si>
  <si>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</si>
  <si>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</si>
  <si>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</si>
  <si>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</si>
  <si>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</si>
  <si>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</si>
  <si>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</si>
  <si>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</si>
  <si>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</si>
  <si>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</si>
  <si>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</si>
  <si>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</si>
  <si>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</si>
  <si>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</si>
  <si>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</si>
  <si>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</si>
  <si>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</si>
  <si>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</si>
  <si>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</si>
  <si>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</si>
  <si>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</si>
  <si>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</si>
  <si>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</si>
  <si>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</si>
  <si>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</si>
  <si>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</si>
  <si>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</si>
  <si>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</si>
  <si>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</si>
  <si>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</si>
  <si>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</si>
  <si>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</si>
  <si>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</si>
  <si>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</si>
  <si>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</si>
  <si>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</si>
  <si>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</si>
  <si>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</si>
  <si>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</si>
  <si>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</si>
  <si>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</si>
  <si>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</si>
  <si>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</si>
  <si>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</si>
  <si>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</si>
  <si>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</si>
  <si>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</si>
  <si>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</si>
  <si>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</si>
  <si>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</si>
  <si>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</si>
  <si>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</si>
  <si>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</si>
  <si>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</si>
  <si>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</si>
  <si>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</si>
  <si>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</si>
  <si>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</si>
  <si>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</si>
  <si>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</si>
  <si>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</si>
  <si>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</si>
  <si>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</si>
  <si>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</si>
  <si>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</si>
  <si>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</si>
  <si>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</si>
  <si>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</si>
  <si>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</si>
  <si>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</si>
  <si>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</si>
  <si>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</si>
  <si>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</si>
  <si>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</si>
  <si>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</si>
  <si>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</si>
  <si>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</si>
  <si>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</si>
  <si>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</si>
  <si>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</si>
  <si>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</si>
  <si>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</si>
  <si>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</si>
  <si>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</si>
  <si>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</si>
  <si>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</si>
  <si>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</si>
  <si>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</si>
  <si>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</si>
  <si>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</si>
  <si>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</si>
  <si>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</si>
  <si>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</si>
  <si>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</si>
  <si>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</si>
  <si>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</si>
  <si>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</si>
  <si>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</si>
  <si>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</si>
  <si>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</si>
  <si>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</si>
  <si>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</si>
  <si>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</si>
  <si>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</si>
  <si>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</si>
  <si>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</si>
  <si>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</si>
  <si>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</si>
  <si>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</si>
  <si>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</si>
  <si>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</si>
  <si>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</si>
  <si>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</si>
  <si>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</si>
  <si>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</si>
  <si>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</si>
  <si>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</si>
  <si>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</si>
  <si>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</si>
  <si>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</si>
  <si>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</si>
  <si>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</si>
  <si>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</si>
  <si>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</si>
  <si>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</si>
  <si>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</si>
  <si>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</si>
  <si>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</si>
  <si>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</si>
  <si>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</si>
  <si>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</si>
  <si>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</si>
  <si>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</si>
  <si>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</si>
  <si>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</si>
  <si>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</si>
  <si>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</si>
  <si>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</si>
  <si>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</si>
  <si>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</si>
  <si>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</si>
  <si>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</si>
  <si>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</si>
  <si>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</si>
  <si>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</si>
  <si>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</si>
  <si>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</si>
  <si>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</si>
  <si>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</si>
  <si>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</si>
  <si>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</si>
  <si>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</si>
  <si>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</si>
  <si>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</si>
  <si>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</si>
  <si>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</si>
  <si>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</si>
  <si>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</si>
  <si>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</si>
  <si>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</si>
  <si>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</si>
  <si>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</si>
  <si>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</si>
  <si>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</si>
  <si>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</si>
  <si>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</si>
  <si>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</si>
  <si>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</si>
  <si>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</si>
  <si>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</si>
  <si>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</si>
  <si>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</si>
  <si>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</si>
  <si>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</si>
  <si>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</si>
  <si>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</si>
  <si>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</si>
  <si>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</si>
  <si>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</si>
  <si>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</si>
  <si>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</si>
  <si>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</si>
  <si>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</si>
  <si>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</si>
  <si>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</si>
  <si>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</si>
  <si>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</si>
  <si>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</si>
  <si>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</si>
  <si>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</si>
  <si>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</si>
  <si>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</si>
  <si>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</si>
  <si>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</si>
  <si>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</si>
  <si>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</si>
  <si>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</si>
  <si>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</si>
  <si>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</si>
  <si>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</si>
  <si>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</si>
  <si>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</si>
  <si>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</si>
  <si>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</si>
  <si>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</si>
  <si>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</si>
  <si>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</si>
  <si>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</si>
  <si>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</si>
  <si>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</si>
  <si>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</si>
  <si>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</si>
  <si>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</si>
  <si>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</si>
  <si>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</si>
  <si>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</si>
  <si>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</si>
  <si>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</si>
  <si>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</si>
  <si>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</si>
  <si>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</si>
  <si>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</si>
  <si>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</si>
  <si>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</si>
  <si>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</si>
  <si>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</si>
  <si>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</si>
  <si>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</si>
  <si>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</si>
  <si>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</si>
  <si>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</si>
  <si>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</si>
  <si>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</si>
  <si>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</si>
  <si>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</si>
  <si>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</si>
  <si>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</si>
  <si>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</si>
  <si>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</si>
  <si>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</si>
  <si>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</si>
  <si>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</si>
  <si>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</si>
  <si>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</si>
  <si>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</si>
  <si>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</si>
  <si>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</si>
  <si>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</si>
  <si>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</si>
  <si>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</si>
  <si>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</si>
  <si>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</si>
  <si>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</si>
  <si>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</si>
  <si>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</si>
  <si>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</si>
  <si>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</si>
  <si>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</si>
  <si>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</si>
  <si>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</si>
  <si>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</si>
  <si>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</si>
  <si>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</si>
  <si>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</si>
  <si>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</si>
  <si>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</si>
  <si>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</si>
  <si>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</si>
  <si>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</si>
  <si>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</si>
  <si>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</si>
  <si>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</si>
  <si>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</si>
  <si>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</si>
  <si>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</si>
  <si>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</si>
  <si>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</si>
  <si>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</si>
  <si>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</si>
  <si>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</si>
  <si>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</si>
  <si>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</si>
  <si>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</si>
  <si>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</si>
  <si>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</si>
  <si>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</si>
  <si>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</si>
  <si>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</si>
  <si>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</si>
  <si>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</si>
  <si>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</si>
  <si>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</si>
  <si>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</si>
  <si>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</si>
  <si>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</si>
  <si>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</si>
  <si>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</si>
  <si>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</si>
  <si>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</si>
  <si>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</si>
  <si>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</si>
  <si>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</si>
  <si>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</si>
  <si>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</si>
  <si>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</si>
  <si>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</si>
  <si>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</si>
  <si>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</si>
  <si>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</si>
  <si>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</si>
  <si>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</si>
  <si>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</si>
  <si>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</si>
  <si>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</si>
  <si>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</si>
  <si>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</si>
  <si>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</si>
  <si>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</si>
  <si>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</si>
  <si>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</si>
  <si>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</si>
  <si>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</si>
  <si>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</si>
  <si>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</si>
  <si>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</si>
  <si>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</si>
  <si>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</si>
  <si>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</si>
  <si>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</si>
  <si>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</si>
  <si>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</si>
  <si>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</si>
  <si>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</si>
  <si>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</si>
  <si>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</si>
  <si>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</si>
  <si>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</si>
  <si>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</si>
  <si>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</si>
  <si>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</si>
  <si>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</si>
  <si>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</si>
  <si>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</si>
  <si>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</si>
  <si>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</si>
  <si>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</si>
  <si>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</si>
  <si>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</si>
  <si>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</si>
  <si>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</si>
  <si>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</si>
  <si>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</si>
  <si>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</si>
  <si>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</si>
  <si>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</si>
  <si>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</si>
  <si>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</si>
  <si>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</si>
  <si>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</si>
  <si>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</si>
  <si>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</si>
  <si>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</si>
  <si>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</si>
  <si>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</si>
  <si>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</si>
  <si>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</si>
  <si>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</si>
  <si>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</si>
  <si>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</si>
  <si>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</si>
  <si>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</si>
  <si>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</si>
  <si>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</si>
  <si>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</si>
  <si>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</si>
  <si>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</si>
  <si>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</si>
  <si>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</si>
  <si>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</si>
  <si>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</si>
  <si>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</si>
  <si>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</si>
  <si>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</si>
  <si>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</si>
  <si>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</si>
  <si>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</si>
  <si>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</si>
  <si>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</si>
  <si>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</si>
  <si>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</si>
  <si>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</si>
  <si>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</si>
  <si>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</si>
  <si>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</si>
  <si>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</si>
  <si>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</si>
  <si>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</si>
  <si>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</si>
  <si>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</si>
  <si>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</si>
  <si>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</si>
  <si>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</si>
  <si>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</si>
  <si>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</si>
  <si>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</si>
  <si>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</si>
  <si>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</si>
  <si>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</si>
  <si>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</si>
  <si>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</si>
  <si>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</si>
  <si>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</si>
  <si>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</si>
  <si>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</si>
  <si>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</si>
  <si>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</si>
  <si>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</si>
  <si>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</si>
  <si>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</si>
  <si>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</si>
  <si>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</si>
  <si>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</si>
  <si>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</si>
  <si>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</si>
  <si>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</si>
  <si>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</si>
  <si>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</si>
  <si>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</si>
  <si>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</si>
  <si>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</si>
  <si>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</si>
  <si>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</si>
  <si>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</si>
  <si>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</si>
  <si>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</si>
  <si>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</si>
  <si>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</si>
  <si>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</si>
  <si>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</si>
  <si>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</si>
  <si>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</si>
  <si>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</si>
  <si>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</si>
  <si>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</si>
  <si>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</si>
  <si>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</si>
  <si>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</si>
  <si>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</si>
  <si>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</si>
  <si>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</si>
  <si>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</si>
  <si>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</si>
  <si>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</si>
  <si>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</si>
  <si>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</si>
  <si>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</si>
  <si>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</si>
  <si>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</si>
  <si>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</si>
  <si>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</si>
  <si>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</si>
  <si>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</si>
  <si>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</si>
  <si>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</si>
  <si>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</si>
  <si>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</si>
  <si>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</si>
  <si>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</si>
  <si>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</si>
  <si>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</si>
  <si>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</si>
  <si>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</si>
  <si>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</si>
  <si>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</si>
  <si>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</si>
  <si>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</si>
  <si>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</si>
  <si>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</si>
  <si>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</si>
  <si>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</si>
  <si>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</si>
  <si>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</si>
  <si>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</si>
  <si>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</si>
  <si>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</si>
  <si>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</si>
  <si>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</si>
  <si>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</si>
  <si>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</si>
  <si>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</si>
  <si>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</si>
  <si>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</si>
  <si>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</si>
  <si>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</si>
  <si>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</si>
  <si>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</si>
  <si>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</si>
  <si>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</si>
  <si>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</si>
  <si>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</si>
  <si>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</si>
  <si>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</si>
  <si>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</si>
  <si>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</si>
  <si>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</si>
  <si>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</si>
  <si>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</si>
  <si>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</si>
  <si>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</si>
  <si>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</si>
  <si>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</si>
  <si>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</si>
  <si>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</si>
  <si>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</si>
  <si>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</si>
  <si>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</si>
  <si>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</si>
  <si>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</si>
  <si>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</si>
  <si>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</si>
  <si>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</si>
  <si>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</si>
  <si>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</si>
  <si>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</si>
  <si>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</si>
  <si>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</si>
  <si>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</si>
  <si>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</si>
  <si>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</si>
  <si>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</si>
  <si>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</si>
  <si>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</si>
  <si>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</si>
  <si>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</si>
  <si>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</si>
  <si>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</si>
  <si>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</si>
  <si>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</si>
  <si>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</si>
  <si>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</si>
  <si>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</si>
  <si>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</si>
  <si>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</si>
  <si>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</si>
  <si>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</si>
  <si>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</si>
  <si>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</si>
  <si>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</si>
  <si>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</si>
  <si>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</si>
  <si>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</si>
  <si>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</si>
  <si>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</si>
  <si>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</si>
  <si>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</si>
  <si>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</si>
  <si>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</si>
  <si>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</si>
  <si>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</si>
  <si>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</si>
  <si>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</si>
  <si>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</si>
  <si>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</si>
  <si>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</si>
  <si>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</si>
  <si>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</si>
  <si>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</si>
  <si>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</si>
  <si>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</si>
  <si>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</si>
  <si>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</si>
  <si>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</si>
  <si>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</si>
  <si>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</si>
  <si>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</si>
  <si>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</si>
  <si>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</si>
  <si>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</si>
  <si>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</si>
  <si>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</si>
  <si>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</si>
  <si>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</si>
  <si>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</si>
  <si>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</si>
  <si>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</si>
  <si>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</si>
  <si>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</si>
  <si>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</si>
  <si>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</si>
  <si>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</si>
  <si>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</si>
  <si>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</si>
  <si>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</si>
  <si>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</si>
  <si>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</si>
  <si>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</si>
  <si>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</si>
  <si>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</si>
  <si>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</si>
  <si>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</si>
  <si>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</si>
  <si>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</si>
  <si>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</si>
  <si>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</si>
  <si>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</si>
  <si>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</si>
  <si>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</si>
  <si>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</si>
  <si>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</si>
  <si>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</si>
  <si>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</si>
  <si>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</si>
  <si>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</si>
  <si>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</si>
  <si>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</si>
  <si>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</si>
  <si>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</si>
  <si>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</si>
  <si>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</si>
  <si>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</si>
  <si>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</si>
  <si>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</si>
  <si>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</si>
  <si>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</si>
  <si>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</si>
  <si>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</si>
  <si>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</si>
  <si>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</si>
  <si>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</si>
  <si>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</si>
  <si>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</si>
  <si>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</si>
  <si>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</si>
  <si>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</si>
  <si>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</si>
  <si>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</si>
  <si>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</si>
  <si>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</si>
  <si>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</si>
  <si>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</si>
  <si>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</si>
  <si>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</si>
  <si>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</si>
  <si>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</si>
  <si>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</si>
  <si>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</si>
  <si>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</si>
  <si>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</si>
  <si>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</si>
  <si>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</si>
  <si>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</si>
  <si>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</si>
  <si>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</si>
  <si>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</si>
  <si>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</si>
  <si>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</si>
  <si>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</si>
  <si>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</si>
  <si>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</si>
  <si>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</si>
  <si>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</si>
  <si>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</si>
  <si>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</si>
  <si>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</si>
  <si>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</si>
  <si>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</si>
  <si>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</si>
  <si>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</si>
  <si>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</si>
  <si>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</si>
  <si>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</si>
  <si>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</si>
  <si>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</si>
  <si>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</si>
  <si>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</si>
  <si>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</si>
  <si>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</si>
  <si>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</si>
  <si>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</si>
  <si>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</si>
  <si>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</si>
  <si>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</si>
  <si>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</si>
  <si>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</si>
  <si>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</si>
  <si>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</si>
  <si>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</si>
  <si>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</si>
  <si>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</si>
  <si>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</si>
  <si>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</si>
  <si>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</si>
  <si>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</si>
  <si>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</si>
  <si>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</si>
  <si>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</si>
  <si>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</si>
  <si>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</si>
  <si>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</si>
  <si>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</si>
  <si>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</si>
  <si>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</si>
  <si>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</si>
  <si>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</si>
  <si>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</si>
  <si>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</si>
  <si>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</si>
  <si>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</si>
  <si>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</si>
  <si>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</si>
  <si>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</si>
  <si>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</si>
  <si>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</si>
  <si>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</si>
  <si>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</si>
  <si>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</si>
  <si>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</si>
  <si>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</si>
  <si>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</si>
  <si>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</si>
  <si>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</si>
  <si>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</si>
  <si>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</si>
  <si>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</si>
  <si>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</si>
  <si>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</si>
  <si>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</si>
  <si>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</si>
  <si>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</si>
  <si>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</si>
  <si>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</si>
  <si>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</si>
  <si>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</si>
  <si>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</si>
  <si>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</si>
  <si>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</si>
  <si>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</si>
  <si>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</si>
  <si>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</si>
  <si>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</si>
  <si>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</si>
  <si>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</si>
  <si>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</si>
  <si>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</si>
  <si>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</si>
  <si>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</si>
  <si>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</si>
  <si>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</si>
  <si>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</si>
  <si>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</si>
  <si>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</si>
  <si>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</si>
  <si>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</si>
  <si>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</si>
  <si>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</si>
  <si>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</si>
  <si>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</si>
  <si>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</si>
  <si>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</si>
  <si>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</si>
  <si>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</si>
  <si>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</si>
  <si>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</si>
  <si>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</si>
  <si>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</si>
  <si>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</si>
  <si>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</si>
  <si>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</si>
  <si>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</si>
  <si>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</si>
  <si>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</si>
  <si>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</si>
  <si>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</si>
  <si>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</si>
  <si>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</si>
  <si>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</si>
  <si>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</si>
  <si>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</si>
  <si>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</si>
  <si>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</si>
  <si>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</si>
  <si>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</si>
  <si>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</si>
  <si>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</si>
  <si>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</si>
  <si>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</si>
  <si>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</si>
  <si>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</si>
  <si>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</si>
  <si>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</si>
  <si>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</si>
  <si>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</si>
  <si>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</si>
  <si>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</si>
  <si>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</si>
  <si>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</si>
  <si>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</si>
  <si>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</si>
  <si>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</si>
  <si>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</si>
  <si>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</si>
  <si>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</si>
  <si>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</si>
  <si>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</si>
  <si>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</si>
  <si>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</si>
  <si>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</si>
  <si>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</si>
  <si>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</si>
  <si>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</si>
  <si>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</si>
  <si>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</si>
  <si>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</si>
  <si>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</si>
  <si>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</si>
  <si>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</si>
  <si>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</si>
  <si>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</si>
  <si>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</si>
  <si>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</si>
  <si>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</si>
  <si>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</si>
  <si>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</si>
  <si>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</si>
  <si>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</si>
  <si>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</si>
  <si>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</si>
  <si>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</si>
  <si>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</si>
  <si>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</si>
  <si>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</si>
  <si>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</si>
  <si>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</si>
  <si>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</si>
  <si>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</si>
  <si>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</si>
  <si>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</si>
  <si>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</si>
  <si>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</si>
  <si>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</si>
  <si>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</si>
  <si>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</si>
  <si>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</si>
  <si>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</si>
  <si>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</si>
  <si>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</si>
  <si>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</si>
  <si>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</si>
  <si>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</si>
  <si>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</si>
  <si>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</si>
  <si>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</si>
  <si>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</si>
  <si>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</si>
  <si>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</si>
  <si>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</si>
  <si>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</si>
  <si>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</si>
  <si>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</si>
  <si>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</si>
  <si>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</si>
  <si>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</si>
  <si>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</si>
  <si>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</si>
  <si>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</si>
  <si>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</si>
  <si>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</si>
  <si>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</si>
  <si>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</si>
  <si>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</si>
  <si>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</si>
  <si>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</si>
  <si>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</si>
  <si>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</si>
  <si>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</si>
  <si>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</si>
  <si>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</si>
  <si>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</si>
  <si>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</si>
  <si>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</si>
  <si>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</si>
  <si>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</si>
  <si>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</si>
  <si>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</si>
  <si>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</si>
  <si>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</si>
  <si>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</si>
  <si>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</si>
  <si>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</si>
  <si>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</si>
  <si>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</si>
  <si>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</si>
  <si>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</si>
  <si>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</si>
  <si>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</si>
  <si>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</si>
  <si>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</si>
  <si>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</si>
  <si>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</si>
  <si>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</si>
  <si>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</si>
  <si>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</si>
  <si>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</si>
  <si>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</si>
  <si>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</si>
  <si>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</si>
  <si>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</si>
  <si>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</si>
  <si>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</si>
  <si>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</si>
  <si>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</si>
  <si>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</si>
  <si>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</si>
  <si>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</si>
  <si>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</si>
  <si>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</si>
  <si>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</si>
  <si>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</si>
  <si>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</si>
  <si>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</si>
  <si>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</si>
  <si>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</si>
  <si>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</si>
  <si>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</si>
  <si>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</si>
  <si>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</si>
  <si>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</si>
  <si>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</si>
  <si>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</si>
  <si>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</si>
  <si>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</si>
  <si>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</si>
  <si>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</si>
  <si>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</si>
  <si>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</si>
  <si>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</si>
  <si>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</si>
  <si>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</si>
  <si>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</si>
  <si>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</si>
  <si>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</si>
  <si>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</si>
  <si>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</si>
  <si>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</si>
  <si>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</si>
  <si>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</si>
  <si>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</si>
  <si>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</si>
  <si>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</si>
  <si>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</si>
  <si>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</si>
  <si>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</si>
  <si>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</si>
  <si>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</si>
  <si>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</si>
  <si>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</si>
  <si>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</si>
  <si>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</si>
  <si>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</si>
  <si>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</si>
  <si>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</si>
  <si>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</si>
  <si>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</si>
  <si>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</si>
  <si>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</si>
  <si>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</si>
  <si>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</si>
  <si>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</si>
  <si>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</si>
  <si>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</si>
  <si>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</si>
  <si>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</si>
  <si>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</si>
  <si>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</si>
  <si>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</si>
  <si>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</si>
  <si>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</si>
  <si>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</si>
  <si>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</si>
  <si>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</si>
  <si>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</si>
  <si>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</si>
  <si>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</si>
  <si>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</si>
  <si>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</si>
  <si>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</si>
  <si>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</si>
  <si>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</si>
  <si>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</si>
  <si>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</si>
  <si>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</si>
  <si>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</si>
  <si>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</si>
  <si>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</si>
  <si>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</si>
  <si>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</si>
  <si>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</si>
  <si>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</si>
  <si>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</si>
  <si>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</si>
  <si>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</si>
  <si>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</si>
  <si>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</si>
  <si>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</si>
  <si>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</si>
  <si>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</si>
  <si>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</si>
  <si>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</si>
  <si>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</si>
  <si>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</si>
  <si>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</si>
  <si>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</si>
  <si>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</si>
  <si>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</si>
  <si>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</si>
  <si>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</si>
  <si>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</si>
  <si>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</si>
  <si>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</si>
  <si>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</si>
  <si>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</si>
  <si>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</si>
  <si>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</si>
  <si>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</si>
  <si>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</si>
  <si>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</si>
  <si>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</si>
  <si>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</si>
  <si>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</si>
  <si>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</si>
  <si>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</si>
  <si>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</si>
  <si>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</si>
  <si>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</si>
  <si>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</si>
  <si>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</si>
  <si>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</si>
  <si>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</si>
  <si>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</si>
  <si>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</si>
  <si>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</si>
  <si>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</si>
  <si>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</si>
  <si>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</si>
  <si>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</si>
  <si>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</si>
  <si>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</si>
  <si>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</si>
  <si>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</si>
  <si>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</si>
  <si>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</si>
  <si>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</si>
  <si>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</si>
  <si>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</si>
  <si>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</si>
  <si>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</si>
  <si>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</si>
  <si>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</si>
  <si>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</si>
  <si>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</si>
  <si>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</si>
  <si>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</si>
  <si>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</si>
  <si>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</si>
  <si>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</si>
  <si>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</si>
  <si>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</si>
  <si>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</si>
  <si>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</si>
  <si>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</si>
  <si>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</si>
  <si>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</si>
  <si>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</si>
  <si>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</si>
  <si>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</si>
  <si>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</si>
  <si>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</si>
  <si>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</si>
  <si>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</si>
  <si>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</si>
  <si>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</si>
  <si>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</si>
  <si>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</si>
  <si>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</si>
  <si>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</si>
  <si>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</si>
  <si>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</si>
  <si>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</si>
  <si>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</si>
  <si>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</si>
  <si>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</si>
  <si>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</si>
  <si>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</si>
  <si>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</si>
  <si>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</si>
  <si>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</si>
  <si>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</si>
  <si>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</si>
  <si>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</si>
  <si>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</si>
  <si>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</si>
  <si>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</si>
  <si>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</si>
  <si>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</si>
  <si>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</si>
  <si>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</si>
  <si>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</si>
  <si>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</si>
  <si>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</si>
  <si>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</si>
  <si>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</si>
  <si>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</si>
  <si>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</si>
  <si>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</si>
  <si>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</si>
  <si>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</si>
  <si>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</si>
  <si>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</si>
  <si>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</si>
  <si>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</si>
  <si>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</si>
  <si>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</si>
  <si>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</si>
  <si>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</si>
  <si>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</si>
  <si>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</si>
  <si>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</si>
  <si>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</si>
  <si>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</si>
  <si>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</si>
  <si>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</si>
  <si>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</si>
  <si>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</si>
  <si>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</si>
  <si>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</si>
  <si>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</si>
  <si>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</si>
  <si>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</si>
  <si>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</si>
  <si>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</si>
  <si>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</si>
  <si>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</si>
  <si>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</si>
  <si>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</si>
  <si>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</si>
  <si>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</si>
  <si>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</si>
  <si>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</si>
  <si>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</si>
  <si>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</si>
  <si>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</si>
  <si>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</si>
  <si>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</si>
  <si>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</si>
  <si>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</si>
  <si>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</si>
  <si>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</si>
  <si>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</si>
  <si>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</si>
  <si>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</si>
  <si>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</si>
  <si>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</si>
  <si>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</si>
  <si>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</si>
  <si>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</si>
  <si>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</si>
  <si>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</si>
  <si>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</si>
  <si>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</si>
  <si>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</si>
  <si>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</si>
  <si>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</si>
  <si>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</si>
  <si>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</si>
  <si>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</si>
  <si>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</si>
  <si>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</si>
  <si>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</si>
  <si>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</si>
  <si>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</si>
  <si>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</si>
  <si>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</si>
  <si>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</si>
  <si>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</si>
  <si>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</si>
  <si>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</si>
  <si>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</si>
  <si>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</si>
  <si>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</si>
  <si>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</si>
  <si>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</si>
  <si>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</si>
  <si>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</si>
  <si>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</si>
  <si>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</si>
  <si>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</si>
  <si>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</si>
  <si>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</si>
  <si>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</si>
  <si>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</si>
  <si>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</si>
  <si>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</si>
  <si>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</si>
  <si>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</si>
  <si>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</si>
  <si>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</si>
  <si>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</si>
  <si>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</si>
  <si>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</si>
  <si>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</si>
  <si>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</si>
  <si>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</si>
  <si>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</si>
  <si>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</si>
  <si>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</si>
  <si>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</si>
  <si>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</si>
  <si>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</si>
  <si>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</si>
  <si>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</si>
  <si>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</si>
  <si>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</si>
  <si>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</si>
  <si>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</si>
  <si>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</si>
  <si>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</si>
  <si>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</si>
  <si>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</si>
  <si>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</si>
  <si>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</si>
  <si>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</si>
  <si>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</si>
  <si>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</si>
  <si>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</si>
  <si>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</si>
  <si>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</si>
  <si>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</si>
  <si>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</si>
  <si>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</si>
  <si>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</si>
  <si>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</si>
  <si>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</si>
  <si>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</si>
  <si>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</si>
  <si>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</si>
  <si>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</si>
  <si>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</si>
  <si>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</si>
  <si>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</si>
  <si>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</si>
  <si>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</si>
  <si>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</si>
  <si>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</si>
  <si>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</si>
  <si>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</si>
  <si>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</si>
  <si>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</si>
  <si>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</si>
  <si>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</si>
  <si>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</si>
  <si>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</si>
  <si>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</si>
  <si>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</si>
  <si>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</si>
  <si>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</si>
  <si>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</si>
  <si>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</si>
  <si>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</si>
  <si>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</si>
  <si>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</si>
  <si>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</si>
  <si>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</si>
  <si>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</si>
  <si>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</si>
  <si>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</si>
  <si>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</si>
  <si>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</si>
  <si>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</si>
  <si>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</si>
  <si>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</si>
  <si>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</si>
  <si>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</si>
  <si>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</si>
  <si>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</si>
  <si>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</si>
  <si>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</si>
  <si>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</si>
  <si>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</si>
  <si>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</si>
  <si>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</si>
  <si>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</si>
  <si>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</si>
  <si>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</si>
  <si>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</si>
  <si>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</si>
  <si>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</si>
  <si>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</si>
  <si>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</si>
  <si>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</si>
  <si>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</si>
  <si>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</si>
  <si>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</si>
  <si>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</si>
  <si>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</si>
  <si>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</si>
  <si>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</si>
  <si>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</si>
  <si>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</si>
  <si>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</si>
  <si>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</si>
  <si>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</si>
  <si>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</si>
  <si>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</si>
  <si>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</si>
  <si>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</si>
  <si>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</si>
  <si>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</si>
  <si>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</si>
  <si>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</si>
  <si>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</si>
  <si>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</si>
  <si>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</si>
  <si>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</si>
  <si>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</si>
  <si>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</si>
  <si>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</si>
  <si>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</si>
  <si>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</si>
  <si>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</si>
  <si>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</si>
  <si>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</si>
  <si>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</si>
  <si>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</si>
  <si>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</si>
  <si>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</si>
  <si>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</si>
  <si>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</si>
  <si>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</si>
  <si>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</si>
  <si>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</si>
  <si>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</si>
  <si>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</si>
  <si>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</si>
  <si>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</si>
  <si>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</si>
  <si>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</si>
  <si>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</si>
  <si>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</si>
  <si>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</si>
  <si>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</si>
  <si>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</si>
  <si>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</si>
  <si>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</si>
  <si>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</si>
  <si>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</si>
  <si>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</si>
  <si>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</si>
  <si>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</si>
  <si>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</si>
  <si>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</si>
  <si>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</si>
  <si>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</si>
  <si>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</si>
  <si>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</si>
  <si>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</si>
  <si>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</si>
  <si>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</si>
  <si>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</si>
  <si>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</si>
  <si>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</si>
  <si>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</si>
  <si>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</si>
  <si>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</si>
  <si>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</si>
  <si>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</si>
  <si>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</si>
  <si>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</si>
  <si>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</si>
  <si>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</si>
  <si>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</si>
  <si>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</si>
  <si>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</si>
  <si>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</si>
  <si>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</si>
  <si>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</si>
  <si>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</si>
  <si>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</si>
  <si>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</si>
  <si>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</si>
  <si>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</si>
  <si>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</si>
  <si>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</si>
  <si>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</si>
  <si>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</si>
  <si>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</si>
  <si>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</si>
  <si>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</si>
  <si>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</si>
  <si>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</si>
  <si>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</si>
  <si>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</si>
  <si>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</si>
  <si>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</si>
  <si>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</si>
  <si>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</si>
  <si>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</si>
  <si>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</si>
  <si>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</si>
  <si>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</si>
  <si>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</si>
  <si>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</si>
  <si>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</si>
  <si>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</si>
  <si>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</si>
  <si>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</si>
  <si>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</si>
  <si>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</si>
  <si>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</si>
  <si>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</si>
  <si>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</si>
  <si>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</si>
  <si>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</si>
  <si>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</si>
  <si>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</si>
  <si>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</si>
  <si>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</si>
  <si>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</si>
  <si>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</si>
  <si>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</si>
  <si>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</si>
  <si>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</si>
  <si>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</si>
  <si>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</si>
  <si>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</si>
  <si>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</si>
  <si>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</si>
  <si>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</si>
  <si>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</si>
  <si>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</si>
  <si>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</si>
  <si>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</si>
  <si>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</si>
  <si>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</si>
  <si>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</si>
  <si>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</si>
  <si>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</si>
  <si>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</si>
  <si>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</si>
  <si>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</si>
  <si>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</si>
  <si>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</si>
  <si>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</si>
  <si>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</si>
  <si>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</si>
  <si>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</si>
  <si>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</si>
  <si>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</si>
  <si>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</si>
  <si>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</si>
  <si>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</si>
  <si>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</si>
  <si>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</si>
  <si>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</si>
  <si>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</si>
  <si>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</si>
  <si>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</si>
  <si>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</si>
  <si>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</si>
  <si>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</si>
  <si>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</si>
  <si>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</si>
  <si>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</si>
  <si>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</si>
  <si>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</si>
  <si>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</si>
  <si>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</si>
  <si>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</si>
  <si>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</si>
  <si>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</si>
  <si>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</si>
  <si>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</si>
  <si>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</si>
  <si>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</si>
  <si>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</si>
  <si>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</si>
  <si>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</si>
  <si>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</si>
  <si>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</si>
  <si>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</si>
  <si>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</si>
  <si>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</si>
  <si>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</si>
  <si>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</si>
  <si>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</si>
  <si>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</si>
  <si>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</si>
  <si>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</si>
  <si>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</si>
  <si>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</si>
  <si>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</si>
  <si>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</si>
  <si>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</si>
  <si>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</si>
  <si>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</si>
  <si>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</si>
  <si>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</si>
  <si>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</si>
  <si>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</si>
  <si>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</si>
  <si>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</si>
  <si>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</si>
  <si>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</si>
  <si>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</si>
  <si>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</si>
  <si>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</si>
  <si>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</si>
  <si>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</si>
  <si>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</si>
  <si>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</si>
  <si>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</si>
  <si>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</si>
  <si>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</si>
  <si>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</si>
  <si>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</si>
  <si>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</si>
  <si>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</si>
  <si>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</si>
  <si>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</si>
  <si>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</si>
  <si>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</si>
  <si>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</si>
  <si>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</si>
  <si>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</si>
  <si>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</si>
  <si>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</si>
  <si>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</si>
  <si>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</si>
  <si>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</si>
  <si>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</si>
  <si>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</si>
  <si>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</si>
  <si>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</si>
  <si>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</si>
  <si>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</si>
  <si>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</si>
  <si>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</si>
  <si>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</si>
  <si>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</si>
  <si>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</si>
  <si>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</si>
  <si>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</si>
  <si>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</si>
  <si>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</si>
  <si>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</si>
  <si>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</si>
  <si>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</si>
  <si>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</si>
  <si>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</si>
  <si>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</si>
  <si>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</si>
  <si>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</si>
  <si>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</si>
  <si>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</si>
  <si>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</si>
  <si>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</si>
  <si>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</si>
  <si>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</si>
  <si>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</si>
  <si>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</si>
  <si>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</si>
  <si>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</si>
  <si>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</si>
  <si>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</si>
  <si>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</si>
  <si>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</si>
  <si>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</si>
  <si>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</si>
  <si>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</si>
  <si>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</si>
  <si>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</si>
  <si>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</si>
  <si>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</si>
  <si>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</si>
  <si>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</si>
  <si>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</si>
  <si>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</si>
  <si>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</si>
  <si>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</si>
  <si>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</si>
  <si>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</si>
  <si>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</si>
  <si>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</si>
  <si>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</si>
  <si>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</si>
  <si>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</si>
  <si>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</si>
  <si>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</si>
  <si>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</si>
  <si>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</si>
  <si>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</si>
  <si>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</si>
  <si>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</si>
  <si>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</si>
  <si>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</si>
  <si>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</si>
  <si>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</si>
  <si>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</si>
  <si>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</si>
  <si>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</si>
  <si>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</si>
  <si>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</si>
  <si>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</si>
  <si>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</si>
  <si>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</si>
  <si>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</si>
  <si>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</si>
  <si>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</si>
  <si>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</si>
  <si>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</si>
  <si>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</si>
  <si>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</si>
  <si>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</si>
  <si>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</si>
  <si>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</si>
  <si>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</si>
  <si>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</si>
  <si>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</si>
  <si>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</si>
  <si>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</si>
  <si>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</si>
  <si>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</si>
  <si>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</si>
  <si>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</si>
  <si>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</si>
  <si>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</si>
  <si>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</si>
  <si>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</si>
  <si>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</si>
  <si>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</si>
  <si>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</si>
  <si>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</si>
  <si>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</si>
  <si>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</si>
  <si>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</si>
  <si>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</si>
  <si>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</si>
  <si>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</si>
  <si>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</si>
  <si>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</si>
  <si>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</si>
  <si>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</si>
  <si>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</si>
  <si>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</si>
  <si>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</si>
  <si>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</si>
  <si>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</si>
  <si>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</si>
  <si>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</si>
  <si>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</si>
  <si>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</si>
  <si>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</si>
  <si>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</si>
  <si>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</si>
  <si>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</si>
  <si>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</si>
  <si>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</si>
  <si>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</si>
  <si>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</si>
  <si>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</si>
  <si>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</si>
  <si>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</si>
  <si>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</si>
  <si>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</si>
  <si>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</si>
  <si>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</si>
  <si>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</si>
  <si>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</si>
  <si>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</si>
  <si>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</si>
  <si>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</si>
  <si>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</si>
  <si>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</si>
  <si>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</si>
  <si>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</si>
  <si>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</si>
  <si>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</si>
  <si>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</si>
  <si>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</si>
  <si>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</si>
  <si>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</si>
  <si>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</si>
  <si>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</si>
  <si>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</si>
  <si>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</si>
  <si>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</si>
  <si>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</si>
  <si>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</si>
  <si>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</si>
  <si>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</si>
  <si>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</si>
  <si>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</si>
  <si>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</si>
  <si>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</si>
  <si>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</si>
  <si>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</si>
  <si>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</si>
  <si>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</si>
  <si>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</si>
  <si>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</si>
  <si>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</si>
  <si>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</si>
  <si>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</si>
  <si>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</si>
  <si>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</si>
  <si>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</si>
  <si>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</si>
  <si>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</si>
  <si>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</si>
  <si>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</si>
  <si>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</si>
  <si>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</si>
  <si>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</si>
  <si>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</si>
  <si>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</si>
  <si>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</si>
  <si>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</si>
  <si>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</si>
  <si>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</si>
  <si>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</si>
  <si>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</si>
  <si>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</si>
  <si>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</si>
  <si>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</si>
  <si>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</si>
  <si>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</si>
  <si>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</si>
  <si>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</si>
  <si>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</si>
  <si>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</si>
  <si>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</si>
  <si>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</si>
  <si>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</si>
  <si>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</si>
  <si>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</si>
  <si>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</si>
  <si>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</si>
  <si>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</si>
  <si>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</si>
  <si>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</si>
  <si>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</si>
  <si>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</si>
  <si>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</si>
  <si>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</si>
  <si>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</si>
  <si>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</si>
  <si>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</si>
  <si>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</si>
  <si>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</si>
  <si>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</si>
  <si>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</si>
  <si>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</si>
  <si>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</si>
  <si>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</si>
  <si>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</si>
  <si>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</si>
  <si>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</si>
  <si>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</si>
  <si>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</si>
  <si>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</si>
  <si>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</si>
  <si>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</si>
  <si>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</si>
  <si>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</si>
  <si>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</si>
  <si>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</si>
  <si>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</si>
  <si>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</si>
  <si>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</si>
  <si>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</si>
  <si>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</si>
  <si>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</si>
  <si>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</si>
  <si>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</si>
  <si>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</si>
  <si>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</si>
  <si>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</si>
  <si>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</si>
  <si>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</si>
  <si>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</si>
  <si>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</si>
  <si>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</si>
  <si>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</si>
  <si>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</si>
  <si>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</si>
  <si>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</si>
  <si>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</si>
  <si>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</si>
  <si>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</si>
  <si>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</si>
  <si>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</si>
  <si>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</si>
  <si>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</si>
  <si>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</si>
  <si>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</si>
  <si>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</si>
  <si>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</si>
  <si>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</si>
  <si>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</si>
  <si>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</si>
  <si>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</si>
  <si>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</si>
  <si>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</si>
  <si>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</si>
  <si>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</si>
  <si>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</si>
  <si>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</si>
  <si>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</si>
  <si>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</si>
  <si>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</si>
  <si>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</si>
  <si>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</si>
  <si>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</si>
  <si>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</si>
  <si>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</si>
  <si>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</si>
  <si>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</si>
  <si>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</si>
  <si>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</si>
  <si>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</si>
  <si>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</si>
  <si>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</si>
  <si>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</si>
  <si>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</si>
  <si>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</si>
  <si>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</si>
  <si>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</si>
  <si>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</si>
  <si>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</si>
  <si>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</si>
  <si>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</si>
  <si>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</si>
  <si>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</si>
  <si>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</si>
  <si>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</si>
  <si>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</si>
  <si>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</si>
  <si>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</si>
  <si>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</si>
  <si>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</si>
  <si>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</si>
  <si>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</si>
  <si>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</si>
  <si>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</si>
  <si>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</si>
  <si>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</si>
  <si>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</si>
  <si>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</si>
  <si>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</si>
  <si>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</si>
  <si>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</si>
  <si>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</si>
  <si>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</si>
  <si>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</si>
  <si>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</si>
  <si>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</si>
  <si>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</si>
  <si>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</si>
  <si>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</si>
  <si>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</si>
  <si>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</si>
  <si>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</si>
  <si>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</si>
  <si>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</si>
  <si>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</si>
  <si>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</si>
  <si>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</si>
  <si>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</si>
  <si>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</si>
  <si>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</si>
  <si>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</si>
  <si>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</si>
  <si>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</si>
  <si>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</si>
  <si>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</si>
  <si>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</si>
  <si>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</si>
  <si>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</si>
  <si>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</si>
  <si>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</si>
  <si>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</si>
  <si>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</si>
  <si>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</si>
  <si>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</si>
  <si>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</si>
  <si>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</si>
  <si>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</si>
  <si>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</si>
  <si>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</si>
  <si>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</si>
  <si>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</si>
  <si>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</si>
  <si>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</si>
  <si>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</si>
  <si>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</si>
  <si>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</si>
  <si>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</si>
  <si>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</si>
  <si>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</si>
  <si>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</si>
  <si>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</si>
  <si>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</si>
  <si>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</si>
  <si>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</si>
  <si>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</si>
  <si>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</si>
  <si>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</si>
  <si>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</si>
  <si>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</si>
  <si>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</si>
  <si>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</si>
  <si>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</si>
  <si>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</si>
  <si>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</si>
  <si>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</si>
  <si>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</si>
  <si>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</si>
  <si>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</si>
  <si>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</si>
  <si>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</si>
  <si>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</si>
  <si>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</si>
  <si>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</si>
  <si>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</si>
  <si>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</si>
  <si>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</si>
  <si>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</si>
  <si>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</si>
  <si>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</si>
  <si>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</si>
  <si>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</si>
  <si>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</si>
  <si>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</si>
  <si>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</si>
  <si>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</si>
  <si>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</si>
  <si>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</si>
  <si>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</si>
  <si>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</si>
  <si>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</si>
  <si>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</si>
  <si>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</si>
  <si>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</si>
  <si>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</si>
  <si>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</si>
  <si>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</si>
  <si>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</si>
  <si>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</si>
  <si>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</si>
  <si>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</si>
  <si>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</si>
  <si>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</si>
  <si>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</si>
  <si>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</si>
  <si>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</si>
  <si>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</si>
  <si>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</si>
  <si>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</si>
  <si>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</si>
  <si>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</si>
  <si>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</si>
  <si>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</si>
  <si>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</si>
  <si>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</si>
  <si>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</si>
  <si>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</si>
  <si>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</si>
  <si>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</si>
  <si>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</si>
  <si>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</si>
  <si>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</si>
  <si>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</si>
  <si>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</si>
  <si>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</si>
  <si>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</si>
  <si>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</si>
  <si>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</si>
  <si>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</si>
  <si>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</si>
  <si>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</si>
  <si>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</si>
  <si>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</si>
  <si>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</si>
  <si>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</si>
  <si>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</si>
  <si>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</si>
  <si>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</si>
  <si>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</si>
  <si>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</si>
  <si>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</si>
  <si>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</si>
  <si>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</si>
  <si>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</si>
  <si>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</si>
  <si>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</si>
  <si>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</si>
  <si>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</si>
  <si>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</si>
  <si>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</si>
  <si>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</si>
  <si>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</si>
  <si>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</si>
  <si>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</si>
  <si>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</si>
  <si>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</si>
  <si>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</si>
  <si>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</si>
  <si>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</si>
  <si>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</si>
  <si>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</si>
  <si>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</si>
  <si>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</si>
  <si>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</si>
  <si>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</si>
  <si>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</si>
  <si>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</si>
  <si>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</si>
  <si>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</si>
  <si>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</si>
  <si>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</si>
  <si>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</si>
  <si>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</si>
  <si>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</si>
  <si>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</si>
  <si>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</si>
  <si>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</si>
  <si>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</si>
  <si>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</si>
  <si>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</si>
  <si>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</si>
  <si>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</si>
  <si>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</si>
  <si>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</si>
  <si>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</si>
  <si>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</si>
  <si>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</si>
  <si>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</si>
  <si>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</si>
  <si>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</si>
  <si>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</si>
  <si>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</si>
  <si>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</si>
  <si>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</si>
  <si>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</si>
  <si>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</si>
  <si>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</si>
  <si>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</si>
  <si>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</si>
  <si>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</si>
  <si>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</si>
  <si>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</si>
  <si>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</si>
  <si>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</si>
  <si>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</si>
  <si>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</si>
  <si>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</si>
  <si>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</si>
  <si>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</si>
  <si>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</si>
  <si>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</si>
  <si>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</si>
  <si>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</si>
  <si>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</si>
  <si>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</si>
  <si>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</si>
  <si>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</si>
  <si>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</si>
  <si>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</si>
  <si>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</si>
  <si>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</si>
  <si>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</si>
  <si>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</si>
  <si>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</si>
  <si>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</si>
  <si>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</si>
  <si>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</si>
  <si>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</si>
  <si>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</si>
  <si>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</si>
  <si>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</si>
  <si>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</si>
  <si>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</si>
  <si>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</si>
  <si>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</si>
  <si>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</si>
  <si>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</si>
  <si>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</si>
  <si>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</si>
  <si>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</si>
  <si>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</si>
  <si>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</si>
  <si>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</si>
  <si>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</si>
  <si>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</si>
  <si>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</si>
  <si>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</si>
  <si>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</si>
  <si>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</si>
  <si>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</si>
  <si>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</si>
  <si>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</si>
  <si>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</si>
  <si>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</si>
  <si>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</si>
  <si>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</si>
  <si>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</si>
  <si>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</si>
  <si>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</si>
  <si>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</si>
  <si>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</si>
  <si>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</si>
  <si>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</si>
  <si>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</si>
  <si>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</si>
  <si>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</si>
  <si>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</si>
  <si>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</si>
  <si>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</si>
  <si>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</si>
  <si>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</si>
  <si>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</si>
  <si>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</si>
  <si>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</si>
  <si>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</si>
  <si>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</si>
  <si>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</si>
  <si>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</si>
  <si>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</si>
  <si>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</si>
  <si>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</si>
  <si>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</si>
  <si>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</si>
  <si>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</si>
  <si>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</si>
  <si>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</si>
  <si>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</si>
  <si>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</si>
  <si>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</si>
  <si>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</si>
  <si>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</si>
  <si>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</si>
  <si>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</si>
  <si>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</si>
  <si>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</si>
  <si>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</si>
  <si>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</si>
  <si>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</si>
  <si>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</si>
  <si>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</si>
  <si>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</si>
  <si>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</si>
  <si>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</si>
  <si>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</si>
  <si>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</si>
  <si>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</si>
  <si>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</si>
  <si>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</si>
  <si>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</si>
  <si>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</si>
  <si>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</si>
  <si>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</si>
  <si>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</si>
  <si>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</si>
  <si>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</si>
  <si>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</si>
  <si>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</si>
  <si>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</si>
  <si>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</si>
  <si>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</si>
  <si>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</si>
  <si>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</si>
  <si>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</si>
  <si>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</si>
  <si>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</si>
  <si>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</si>
  <si>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</si>
  <si>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</si>
  <si>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</si>
  <si>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</si>
  <si>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</si>
  <si>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</si>
  <si>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</si>
  <si>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</si>
  <si>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</si>
  <si>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</si>
  <si>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</si>
  <si>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</si>
  <si>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</si>
  <si>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</si>
  <si>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</si>
  <si>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</si>
  <si>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</si>
  <si>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</si>
  <si>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</si>
  <si>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</si>
  <si>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</si>
  <si>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</si>
  <si>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</si>
  <si>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</si>
  <si>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</si>
  <si>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</si>
  <si>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</si>
  <si>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</si>
  <si>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</si>
  <si>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</si>
  <si>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</si>
  <si>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</si>
  <si>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</si>
  <si>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</si>
  <si>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</si>
  <si>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</si>
  <si>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</si>
  <si>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</si>
  <si>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</si>
  <si>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</si>
  <si>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</si>
  <si>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</si>
  <si>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</si>
  <si>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</si>
  <si>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</si>
  <si>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</si>
  <si>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</si>
  <si>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</si>
  <si>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</si>
  <si>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</si>
  <si>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</si>
  <si>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</si>
  <si>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</si>
  <si>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</si>
  <si>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</si>
  <si>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</si>
  <si>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</si>
  <si>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</si>
  <si>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</si>
  <si>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</si>
  <si>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</si>
  <si>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</si>
  <si>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</si>
  <si>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</si>
  <si>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</si>
  <si>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</si>
  <si>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</si>
  <si>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</si>
  <si>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</si>
  <si>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</si>
  <si>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</si>
  <si>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</si>
  <si>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</si>
  <si>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</si>
  <si>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</si>
  <si>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</si>
  <si>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</si>
  <si>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</si>
  <si>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</si>
  <si>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</si>
  <si>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</si>
  <si>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</si>
  <si>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</si>
  <si>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</si>
  <si>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</si>
  <si>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</si>
  <si>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</si>
  <si>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</si>
  <si>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</si>
  <si>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</si>
  <si>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</si>
  <si>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</si>
  <si>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</si>
  <si>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</si>
  <si>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</si>
  <si>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</si>
  <si>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</si>
  <si>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</si>
  <si>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</si>
  <si>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</si>
  <si>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</si>
  <si>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</si>
  <si>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</si>
  <si>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</si>
  <si>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</si>
  <si>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</si>
  <si>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</si>
  <si>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</si>
  <si>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</si>
  <si>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</si>
  <si>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</si>
  <si>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</si>
  <si>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</si>
  <si>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</si>
  <si>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</si>
  <si>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</si>
  <si>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</si>
  <si>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</si>
  <si>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</si>
  <si>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</si>
  <si>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</si>
  <si>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</si>
  <si>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</si>
  <si>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</si>
  <si>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</si>
  <si>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</si>
  <si>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</si>
  <si>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</si>
  <si>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</si>
  <si>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</si>
  <si>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</si>
  <si>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</si>
  <si>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</si>
  <si>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</si>
  <si>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</si>
  <si>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</si>
  <si>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</si>
  <si>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</si>
  <si>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</si>
  <si>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</si>
  <si>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</si>
  <si>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</si>
  <si>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</si>
  <si>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</si>
  <si>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</si>
  <si>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</si>
  <si>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</si>
  <si>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</si>
  <si>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</si>
  <si>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</si>
  <si>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</si>
  <si>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</si>
  <si>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</si>
  <si>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</si>
  <si>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</si>
  <si>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</si>
  <si>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</si>
  <si>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</si>
  <si>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</si>
  <si>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</si>
  <si>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</si>
  <si>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</si>
  <si>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</si>
  <si>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</si>
  <si>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</si>
  <si>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</si>
  <si>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</si>
  <si>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</si>
  <si>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</si>
  <si>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</si>
  <si>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</si>
  <si>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</si>
  <si>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</si>
  <si>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</si>
  <si>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</si>
  <si>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</si>
  <si>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</si>
  <si>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</si>
  <si>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</si>
  <si>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</si>
  <si>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</si>
  <si>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</si>
  <si>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</si>
  <si>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</si>
  <si>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</si>
  <si>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</si>
  <si>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</si>
  <si>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</si>
  <si>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</si>
  <si>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</si>
  <si>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</si>
  <si>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</si>
  <si>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</si>
  <si>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</si>
  <si>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</si>
  <si>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</si>
  <si>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</si>
  <si>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</si>
  <si>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</si>
  <si>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</si>
  <si>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</si>
  <si>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</si>
  <si>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</si>
  <si>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</si>
  <si>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</si>
  <si>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</si>
  <si>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</si>
  <si>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</si>
  <si>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</si>
  <si>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</si>
  <si>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</si>
  <si>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</si>
  <si>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</si>
  <si>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</si>
  <si>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</si>
  <si>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</si>
  <si>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</si>
  <si>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</si>
  <si>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</si>
  <si>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</si>
  <si>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</si>
  <si>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</si>
  <si>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</si>
  <si>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</si>
  <si>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</si>
  <si>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</si>
  <si>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</si>
  <si>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</si>
  <si>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</si>
  <si>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</si>
  <si>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</si>
  <si>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</si>
  <si>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</si>
  <si>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</si>
  <si>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</si>
  <si>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</si>
  <si>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</si>
  <si>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</si>
  <si>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</si>
  <si>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</si>
  <si>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</si>
  <si>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</si>
  <si>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</si>
  <si>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</si>
  <si>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</si>
  <si>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</si>
  <si>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</si>
  <si>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</si>
  <si>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</si>
  <si>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</si>
  <si>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</si>
  <si>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</si>
  <si>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</si>
  <si>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</si>
  <si>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</si>
  <si>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</si>
  <si>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</si>
  <si>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</si>
  <si>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</si>
  <si>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</si>
  <si>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</si>
  <si>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</si>
  <si>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</si>
  <si>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</si>
  <si>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</si>
  <si>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</si>
  <si>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</si>
  <si>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</si>
  <si>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</si>
  <si>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</si>
  <si>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</si>
  <si>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</si>
  <si>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</si>
  <si>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</si>
  <si>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</si>
  <si>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</si>
  <si>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</si>
  <si>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</si>
  <si>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</si>
  <si>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</si>
  <si>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</si>
  <si>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</si>
  <si>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</si>
  <si>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</si>
  <si>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</si>
  <si>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</si>
  <si>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</si>
  <si>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</si>
  <si>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</si>
  <si>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</si>
  <si>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</si>
  <si>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</si>
  <si>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</si>
  <si>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</si>
  <si>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</si>
  <si>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</si>
  <si>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</si>
  <si>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</si>
  <si>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</si>
  <si>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</si>
  <si>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</si>
  <si>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</si>
  <si>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</si>
  <si>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</si>
  <si>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</si>
  <si>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</si>
  <si>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</si>
  <si>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</si>
  <si>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</si>
  <si>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</si>
  <si>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</si>
  <si>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</si>
  <si>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</si>
  <si>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</si>
  <si>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</si>
  <si>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</si>
  <si>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</si>
  <si>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</si>
  <si>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</si>
  <si>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</si>
  <si>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</si>
  <si>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</si>
  <si>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</si>
  <si>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</si>
  <si>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</si>
  <si>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</si>
  <si>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</si>
  <si>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</si>
  <si>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</si>
  <si>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</si>
  <si>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</si>
  <si>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</si>
  <si>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</si>
  <si>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</si>
  <si>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</si>
  <si>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</si>
  <si>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</si>
  <si>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</si>
  <si>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</si>
  <si>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</si>
  <si>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</si>
  <si>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</si>
  <si>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</si>
  <si>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</si>
  <si>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</si>
  <si>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</si>
  <si>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</si>
  <si>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</si>
  <si>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</si>
  <si>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</si>
  <si>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</si>
  <si>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</si>
  <si>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</si>
  <si>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</si>
  <si>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</si>
  <si>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</si>
  <si>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</si>
  <si>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</si>
  <si>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</si>
  <si>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</si>
  <si>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</si>
  <si>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</si>
  <si>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</si>
  <si>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</si>
  <si>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</si>
  <si>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</si>
  <si>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</si>
  <si>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</si>
  <si>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</si>
  <si>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</si>
  <si>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</si>
  <si>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</si>
  <si>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</si>
  <si>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</si>
  <si>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</si>
  <si>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</si>
  <si>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</si>
  <si>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</si>
  <si>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</si>
  <si>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</si>
  <si>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</si>
  <si>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</si>
  <si>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</si>
  <si>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</si>
  <si>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</si>
  <si>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</si>
  <si>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</si>
  <si>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</si>
  <si>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</si>
  <si>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</si>
  <si>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</si>
  <si>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</si>
  <si>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</si>
  <si>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</si>
  <si>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</si>
  <si>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</si>
  <si>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</si>
  <si>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</si>
  <si>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</si>
  <si>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</si>
  <si>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</si>
  <si>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</si>
  <si>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</si>
  <si>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</si>
  <si>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</si>
  <si>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</si>
  <si>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</si>
  <si>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</si>
  <si>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</si>
  <si>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</si>
  <si>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</si>
  <si>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</si>
  <si>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</si>
  <si>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</si>
  <si>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</si>
  <si>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</si>
  <si>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</si>
  <si>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</si>
  <si>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</si>
  <si>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</si>
  <si>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</si>
  <si>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</si>
  <si>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</si>
  <si>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</si>
  <si>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</si>
  <si>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</si>
  <si>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</si>
  <si>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</si>
  <si>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</si>
  <si>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</si>
  <si>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</si>
  <si>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</si>
  <si>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</si>
  <si>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</si>
  <si>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</si>
  <si>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</si>
  <si>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</si>
  <si>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</si>
  <si>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</si>
  <si>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</si>
  <si>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</si>
  <si>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</si>
  <si>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</si>
  <si>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</si>
  <si>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</si>
  <si>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</si>
  <si>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</si>
  <si>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</si>
  <si>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</si>
  <si>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</si>
  <si>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</si>
  <si>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</si>
  <si>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</si>
  <si>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</si>
  <si>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</si>
  <si>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</si>
  <si>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</si>
  <si>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</si>
  <si>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</si>
  <si>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</si>
  <si>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</si>
  <si>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</si>
  <si>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</si>
  <si>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</si>
  <si>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</si>
  <si>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</si>
  <si>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</si>
  <si>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</si>
  <si>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</si>
  <si>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</si>
  <si>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</si>
  <si>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</si>
  <si>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</si>
  <si>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</si>
  <si>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</si>
  <si>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</si>
  <si>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</si>
  <si>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</si>
  <si>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</si>
  <si>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</si>
  <si>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</si>
  <si>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</si>
  <si>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</si>
  <si>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</si>
  <si>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</si>
  <si>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</si>
  <si>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</si>
  <si>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</si>
  <si>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</si>
  <si>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</si>
  <si>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</si>
  <si>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</si>
  <si>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</si>
  <si>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</si>
  <si>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</si>
  <si>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</si>
  <si>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</si>
  <si>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</si>
  <si>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</si>
  <si>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</si>
  <si>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</si>
  <si>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</si>
  <si>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</si>
  <si>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</si>
  <si>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</si>
  <si>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</si>
  <si>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</si>
  <si>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</si>
  <si>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</si>
  <si>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</si>
  <si>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</si>
  <si>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</si>
  <si>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</si>
  <si>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</si>
  <si>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</si>
  <si>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</si>
  <si>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</si>
  <si>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</si>
  <si>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</si>
  <si>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</si>
  <si>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</si>
  <si>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</si>
  <si>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</si>
  <si>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</si>
  <si>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</si>
  <si>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</si>
  <si>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</si>
  <si>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</si>
  <si>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</si>
  <si>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</si>
  <si>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</si>
  <si>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</si>
  <si>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</si>
  <si>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</si>
  <si>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</si>
  <si>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</si>
  <si>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</si>
  <si>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</si>
  <si>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</si>
  <si>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</si>
  <si>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</si>
  <si>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</si>
  <si>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</si>
  <si>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</si>
  <si>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</si>
  <si>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</si>
  <si>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</si>
  <si>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</si>
  <si>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</si>
  <si>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</si>
  <si>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</si>
  <si>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</si>
  <si>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</si>
  <si>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</si>
  <si>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</si>
  <si>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</si>
  <si>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</si>
  <si>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</si>
  <si>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</si>
  <si>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</si>
  <si>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</si>
  <si>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</si>
  <si>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</si>
  <si>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</si>
  <si>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</si>
  <si>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</si>
  <si>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</si>
  <si>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</si>
  <si>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</si>
  <si>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</si>
  <si>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</si>
  <si>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</si>
  <si>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</si>
  <si>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</si>
  <si>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</si>
  <si>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</si>
  <si>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</si>
  <si>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</si>
  <si>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</si>
  <si>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</si>
  <si>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</si>
  <si>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</si>
  <si>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</si>
  <si>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</si>
  <si>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</si>
  <si>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</si>
  <si>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</si>
  <si>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</si>
  <si>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</si>
  <si>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</si>
  <si>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</si>
  <si>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</si>
  <si>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</si>
  <si>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</si>
  <si>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</si>
  <si>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</si>
  <si>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</si>
  <si>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</si>
  <si>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</si>
  <si>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</si>
  <si>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</si>
  <si>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</si>
  <si>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</si>
  <si>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</si>
  <si>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</si>
  <si>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</si>
  <si>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</si>
  <si>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</si>
  <si>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</si>
  <si>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</si>
  <si>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</si>
  <si>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</si>
  <si>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</si>
  <si>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</si>
  <si>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</si>
  <si>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</si>
  <si>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</si>
  <si>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</si>
  <si>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</si>
  <si>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</si>
  <si>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</si>
  <si>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</si>
  <si>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</si>
  <si>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</si>
  <si>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</si>
  <si>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</si>
  <si>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</si>
  <si>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</si>
  <si>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</si>
  <si>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</si>
  <si>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</si>
  <si>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</si>
  <si>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</si>
  <si>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</si>
  <si>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</si>
  <si>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</si>
  <si>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</si>
  <si>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</si>
  <si>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</si>
  <si>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</si>
  <si>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</si>
  <si>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</si>
  <si>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</si>
  <si>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</si>
  <si>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</si>
  <si>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</si>
  <si>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</si>
  <si>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</si>
  <si>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</si>
  <si>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</si>
  <si>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</si>
  <si>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</si>
  <si>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</si>
  <si>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</si>
  <si>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</si>
  <si>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</si>
  <si>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</si>
  <si>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</si>
  <si>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</si>
  <si>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</si>
  <si>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</si>
  <si>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</si>
  <si>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</si>
  <si>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</si>
  <si>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</si>
  <si>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</si>
  <si>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</si>
  <si>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</si>
  <si>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</si>
  <si>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</si>
  <si>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</si>
  <si>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</si>
  <si>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</si>
  <si>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</si>
  <si>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</si>
  <si>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</si>
  <si>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</si>
  <si>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</si>
  <si>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</si>
  <si>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</si>
  <si>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</si>
  <si>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</si>
  <si>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</si>
  <si>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</si>
  <si>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</si>
  <si>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</si>
  <si>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</si>
  <si>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</si>
  <si>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</si>
  <si>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</si>
  <si>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</si>
  <si>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</si>
  <si>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</si>
  <si>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</si>
  <si>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</si>
  <si>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</si>
  <si>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</si>
  <si>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</si>
  <si>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</si>
  <si>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</si>
  <si>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</si>
  <si>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</si>
  <si>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</si>
  <si>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</si>
  <si>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</si>
  <si>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</si>
  <si>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</si>
  <si>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</si>
  <si>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</si>
  <si>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</si>
  <si>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</si>
  <si>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</si>
  <si>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</si>
  <si>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</si>
  <si>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</si>
  <si>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</si>
  <si>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</si>
  <si>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</si>
  <si>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</si>
  <si>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</si>
  <si>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</si>
  <si>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</si>
  <si>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</si>
  <si>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</si>
  <si>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</si>
  <si>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</si>
  <si>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</si>
  <si>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</si>
  <si>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</si>
  <si>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</si>
  <si>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</si>
  <si>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</si>
  <si>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</si>
  <si>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</si>
  <si>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</si>
  <si>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</si>
  <si>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</si>
  <si>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</si>
  <si>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</si>
  <si>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</si>
  <si>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</si>
  <si>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</si>
  <si>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</si>
  <si>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</si>
  <si>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</si>
  <si>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</si>
  <si>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</si>
  <si>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</si>
  <si>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</si>
  <si>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</si>
  <si>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</si>
  <si>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</si>
  <si>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</si>
  <si>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</si>
  <si>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</si>
  <si>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</si>
  <si>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</si>
  <si>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</si>
  <si>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</si>
  <si>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</si>
  <si>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</si>
  <si>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</si>
  <si>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</si>
  <si>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</si>
  <si>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</si>
  <si>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</si>
  <si>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</si>
  <si>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</si>
  <si>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</si>
  <si>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</si>
  <si>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</si>
  <si>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</si>
  <si>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</si>
  <si>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</si>
  <si>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</si>
  <si>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</si>
  <si>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</si>
  <si>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</si>
  <si>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</si>
  <si>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</si>
  <si>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</si>
  <si>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</si>
  <si>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</si>
  <si>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</si>
  <si>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</si>
  <si>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</si>
  <si>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</si>
  <si>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</si>
  <si>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</si>
  <si>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</si>
  <si>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</si>
  <si>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</si>
  <si>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</si>
  <si>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</si>
  <si>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</si>
  <si>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</si>
  <si>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</si>
  <si>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</si>
  <si>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</si>
  <si>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</si>
  <si>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</si>
  <si>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</si>
  <si>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</si>
  <si>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</si>
  <si>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</si>
  <si>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</si>
  <si>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</si>
  <si>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</si>
  <si>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</si>
  <si>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</si>
  <si>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</si>
  <si>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</si>
  <si>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</si>
  <si>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</si>
  <si>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</si>
  <si>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</si>
  <si>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</si>
  <si>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</si>
  <si>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</si>
  <si>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</si>
  <si>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</si>
  <si>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</si>
  <si>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</si>
  <si>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</si>
  <si>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</si>
  <si>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</si>
  <si>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</si>
  <si>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</si>
  <si>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</si>
  <si>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</si>
  <si>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</si>
  <si>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</si>
  <si>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</si>
  <si>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</si>
  <si>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</si>
  <si>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</si>
  <si>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</si>
  <si>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</si>
  <si>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</si>
  <si>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</si>
  <si>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</si>
  <si>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</si>
  <si>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</si>
  <si>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</si>
  <si>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</si>
  <si>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</si>
  <si>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</si>
  <si>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</si>
  <si>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</si>
  <si>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</si>
  <si>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</si>
  <si>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</si>
  <si>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</si>
  <si>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</si>
  <si>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</si>
  <si>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</si>
  <si>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</si>
  <si>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</si>
  <si>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</si>
  <si>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</si>
  <si>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</si>
  <si>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</si>
  <si>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</si>
  <si>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</si>
  <si>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</si>
  <si>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</si>
  <si>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</si>
  <si>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</si>
  <si>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</si>
  <si>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</si>
  <si>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</si>
  <si>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</si>
  <si>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</si>
  <si>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</si>
  <si>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</si>
  <si>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</si>
  <si>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</si>
  <si>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</si>
  <si>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</si>
  <si>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</si>
  <si>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</si>
  <si>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</si>
  <si>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</si>
  <si>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</si>
  <si>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</si>
  <si>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</si>
  <si>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</si>
  <si>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</si>
  <si>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</si>
  <si>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</si>
  <si>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</si>
  <si>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</si>
  <si>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</si>
  <si>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</si>
  <si>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</si>
  <si>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</si>
  <si>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</si>
  <si>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</si>
  <si>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</si>
  <si>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</si>
  <si>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</si>
  <si>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</si>
  <si>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</si>
  <si>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</si>
  <si>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</si>
  <si>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</si>
  <si>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</si>
  <si>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</si>
  <si>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</si>
  <si>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</si>
  <si>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</si>
  <si>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</si>
  <si>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</si>
  <si>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</si>
  <si>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</si>
  <si>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</si>
  <si>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</si>
  <si>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</si>
  <si>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</si>
  <si>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</si>
  <si>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</si>
  <si>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</si>
  <si>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</si>
  <si>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</si>
  <si>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</si>
  <si>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</si>
  <si>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</si>
  <si>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</si>
  <si>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</si>
  <si>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</si>
  <si>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</si>
  <si>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</si>
  <si>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</si>
  <si>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</si>
  <si>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</si>
  <si>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</si>
  <si>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</si>
  <si>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</si>
  <si>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</si>
  <si>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</si>
  <si>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</si>
  <si>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</si>
  <si>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</si>
  <si>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</si>
  <si>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</si>
  <si>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</si>
  <si>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</si>
  <si>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</si>
  <si>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</si>
  <si>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</si>
  <si>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</si>
  <si>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</si>
  <si>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</si>
  <si>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</si>
  <si>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</si>
  <si>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</si>
  <si>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</si>
  <si>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</si>
  <si>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</si>
  <si>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</si>
  <si>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</si>
  <si>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</si>
  <si>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</si>
  <si>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</si>
  <si>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</si>
  <si>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</si>
  <si>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</si>
  <si>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</si>
  <si>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</si>
  <si>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</si>
  <si>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</si>
  <si>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</si>
  <si>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</si>
  <si>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</si>
  <si>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</si>
  <si>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</si>
  <si>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</si>
  <si>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</si>
  <si>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</si>
  <si>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</si>
  <si>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</si>
  <si>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</si>
  <si>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</si>
  <si>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</si>
  <si>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</si>
  <si>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</si>
  <si>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</si>
  <si>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</si>
  <si>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</si>
  <si>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</si>
  <si>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</si>
  <si>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</si>
  <si>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</si>
  <si>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</si>
  <si>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</si>
  <si>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</si>
  <si>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</si>
  <si>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</si>
  <si>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</si>
  <si>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</si>
  <si>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</si>
  <si>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</si>
  <si>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</si>
  <si>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</si>
  <si>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</si>
  <si>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</si>
  <si>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</si>
  <si>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</si>
  <si>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</si>
  <si>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</si>
  <si>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</si>
  <si>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</si>
  <si>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</si>
  <si>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</si>
  <si>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</si>
  <si>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</si>
  <si>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</si>
  <si>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</si>
  <si>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</si>
  <si>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</si>
  <si>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</si>
  <si>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</si>
  <si>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</si>
  <si>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</si>
  <si>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</si>
  <si>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</si>
  <si>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</si>
  <si>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</si>
  <si>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</si>
  <si>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</si>
  <si>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</si>
  <si>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</si>
  <si>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</si>
  <si>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</si>
  <si>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</si>
  <si>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</si>
  <si>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</si>
  <si>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</si>
  <si>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</si>
  <si>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</si>
  <si>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</si>
  <si>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</si>
  <si>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</si>
  <si>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</si>
  <si>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</si>
  <si>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</si>
  <si>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</si>
  <si>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</si>
  <si>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</si>
  <si>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</si>
  <si>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</si>
  <si>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</si>
  <si>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</si>
  <si>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</si>
  <si>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</si>
  <si>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</si>
  <si>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</si>
  <si>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</si>
  <si>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</si>
  <si>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</si>
  <si>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</si>
  <si>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</si>
  <si>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</si>
  <si>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</si>
  <si>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</si>
  <si>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</si>
  <si>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</si>
  <si>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</si>
  <si>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</si>
  <si>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</si>
  <si>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</si>
  <si>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</si>
  <si>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</si>
  <si>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</si>
  <si>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</si>
  <si>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</si>
  <si>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</si>
  <si>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</si>
  <si>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</si>
  <si>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</si>
  <si>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</si>
  <si>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</si>
  <si>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</si>
  <si>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</si>
  <si>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</si>
  <si>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</si>
  <si>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</si>
  <si>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</si>
  <si>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</si>
  <si>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</si>
  <si>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</si>
  <si>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</si>
  <si>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</si>
  <si>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</si>
  <si>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</si>
  <si>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</si>
  <si>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</si>
  <si>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</si>
  <si>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</si>
  <si>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</si>
  <si>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</si>
  <si>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</si>
  <si>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</si>
  <si>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</si>
  <si>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</si>
  <si>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</si>
  <si>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</si>
  <si>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</si>
  <si>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</si>
  <si>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</si>
  <si>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</si>
  <si>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</si>
  <si>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</si>
  <si>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</si>
  <si>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</si>
  <si>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</si>
  <si>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</si>
  <si>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</si>
  <si>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</si>
  <si>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</si>
  <si>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</si>
  <si>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</si>
  <si>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</si>
  <si>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</si>
  <si>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</si>
  <si>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</si>
  <si>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</si>
  <si>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</si>
  <si>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</si>
  <si>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</si>
  <si>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</si>
  <si>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</si>
  <si>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</si>
  <si>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</si>
  <si>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</si>
  <si>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</si>
  <si>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</si>
  <si>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</si>
  <si>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</si>
  <si>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</si>
  <si>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</si>
  <si>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</si>
  <si>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</si>
  <si>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</si>
  <si>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</si>
  <si>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</si>
  <si>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</si>
  <si>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</si>
  <si>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</si>
  <si>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</si>
  <si>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</si>
  <si>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</si>
  <si>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</si>
  <si>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</si>
  <si>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</si>
  <si>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</si>
  <si>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</si>
  <si>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</si>
  <si>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</si>
  <si>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</si>
  <si>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</si>
  <si>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</si>
  <si>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</si>
  <si>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</si>
  <si>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</si>
  <si>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</si>
  <si>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</si>
  <si>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</si>
  <si>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</si>
  <si>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</si>
  <si>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</si>
  <si>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</si>
  <si>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</si>
  <si>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</si>
  <si>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</si>
  <si>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</si>
  <si>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</si>
  <si>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</si>
  <si>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</si>
  <si>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</si>
  <si>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</si>
  <si>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</si>
  <si>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</si>
  <si>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</si>
  <si>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</si>
  <si>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</si>
  <si>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</si>
  <si>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</si>
  <si>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</si>
  <si>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</si>
  <si>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</si>
  <si>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</si>
  <si>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</si>
  <si>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</si>
  <si>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</si>
  <si>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</si>
  <si>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</si>
  <si>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</si>
  <si>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</si>
  <si>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</si>
  <si>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</si>
  <si>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</si>
  <si>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</si>
  <si>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</si>
  <si>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</si>
  <si>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</si>
  <si>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</si>
  <si>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</si>
  <si>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</si>
  <si>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</si>
  <si>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</si>
  <si>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</si>
  <si>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</si>
  <si>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</si>
  <si>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</si>
  <si>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</si>
  <si>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</si>
  <si>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</si>
  <si>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</si>
  <si>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</si>
  <si>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</si>
  <si>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</si>
  <si>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</si>
  <si>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</si>
  <si>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</si>
  <si>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</si>
  <si>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</si>
  <si>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</si>
  <si>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</si>
  <si>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</si>
  <si>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</si>
  <si>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</si>
  <si>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</si>
  <si>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</si>
  <si>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</si>
  <si>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</si>
  <si>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</si>
  <si>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</si>
  <si>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</si>
  <si>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</si>
  <si>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</si>
  <si>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</si>
  <si>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</si>
  <si>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</si>
  <si>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</si>
  <si>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</si>
  <si>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</si>
  <si>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</si>
  <si>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</si>
  <si>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</si>
  <si>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</si>
  <si>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</si>
  <si>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</si>
  <si>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</si>
  <si>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</si>
  <si>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</si>
  <si>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</si>
  <si>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</si>
  <si>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</si>
  <si>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</si>
  <si>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</si>
  <si>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</si>
  <si>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</si>
  <si>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</si>
  <si>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</si>
  <si>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</si>
  <si>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</si>
  <si>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</si>
  <si>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</si>
  <si>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</si>
  <si>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</si>
  <si>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</si>
  <si>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</si>
  <si>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</si>
  <si>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</si>
  <si>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</si>
  <si>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</si>
  <si>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</si>
  <si>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</si>
  <si>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</si>
  <si>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</si>
  <si>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</si>
  <si>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</si>
  <si>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</si>
  <si>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</si>
  <si>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</si>
  <si>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</si>
  <si>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</si>
  <si>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</si>
  <si>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</si>
  <si>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</si>
  <si>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</si>
  <si>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</si>
  <si>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</si>
  <si>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</si>
  <si>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</si>
  <si>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</si>
  <si>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</si>
  <si>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</si>
  <si>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</si>
  <si>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</si>
  <si>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</si>
  <si>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</si>
  <si>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</si>
  <si>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</si>
  <si>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</si>
  <si>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</si>
  <si>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</si>
  <si>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</si>
  <si>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</si>
  <si>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</si>
  <si>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</si>
  <si>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</si>
  <si>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</si>
  <si>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</si>
  <si>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</si>
  <si>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</si>
  <si>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</si>
  <si>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</si>
  <si>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</si>
  <si>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</si>
  <si>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</si>
  <si>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</si>
  <si>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</si>
  <si>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</si>
  <si>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</si>
  <si>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</si>
  <si>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</si>
  <si>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</si>
  <si>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</si>
  <si>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</si>
  <si>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</si>
  <si>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</si>
  <si>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</si>
  <si>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</si>
  <si>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</si>
  <si>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</si>
  <si>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</si>
  <si>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</si>
  <si>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</si>
  <si>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</si>
  <si>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</si>
  <si>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</si>
  <si>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</si>
  <si>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</si>
  <si>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</si>
  <si>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</si>
  <si>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</si>
  <si>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</si>
  <si>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</si>
  <si>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</si>
  <si>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</si>
  <si>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</si>
  <si>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</si>
  <si>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</si>
  <si>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</si>
  <si>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</si>
  <si>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</si>
  <si>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</si>
  <si>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</si>
  <si>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</si>
  <si>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</si>
  <si>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</si>
  <si>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</si>
  <si>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</si>
  <si>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</si>
  <si>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</si>
  <si>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</si>
  <si>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</si>
  <si>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</si>
  <si>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</si>
  <si>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</si>
  <si>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</si>
  <si>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</si>
  <si>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</si>
  <si>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</si>
  <si>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</si>
  <si>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</si>
  <si>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</si>
  <si>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</si>
  <si>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</si>
  <si>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</si>
  <si>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</si>
  <si>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</si>
  <si>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</si>
  <si>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</si>
  <si>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</si>
  <si>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</si>
  <si>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</si>
  <si>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</si>
  <si>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</si>
  <si>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</si>
  <si>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</si>
  <si>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</si>
  <si>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</si>
  <si>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</si>
  <si>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</si>
  <si>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</si>
  <si>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</si>
  <si>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</si>
  <si>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</si>
  <si>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</si>
  <si>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</si>
  <si>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</si>
  <si>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</si>
  <si>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</si>
  <si>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</si>
  <si>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</si>
  <si>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</si>
  <si>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</si>
  <si>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</si>
  <si>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</si>
  <si>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</si>
  <si>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</si>
  <si>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</si>
  <si>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</si>
  <si>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</si>
  <si>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</si>
  <si>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</si>
  <si>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</si>
  <si>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</si>
  <si>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</si>
  <si>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</si>
  <si>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</si>
  <si>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</si>
  <si>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</si>
  <si>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</si>
  <si>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</si>
  <si>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</si>
  <si>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</si>
  <si>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</si>
  <si>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</si>
  <si>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</si>
  <si>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</si>
  <si>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</si>
  <si>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</si>
  <si>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</si>
  <si>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</si>
  <si>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</si>
  <si>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</si>
  <si>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</si>
  <si>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</si>
  <si>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</si>
  <si>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</si>
  <si>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</si>
  <si>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</si>
  <si>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</si>
  <si>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</si>
  <si>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</si>
  <si>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</si>
  <si>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</si>
  <si>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</si>
  <si>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</si>
  <si>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</si>
  <si>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</si>
  <si>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</si>
  <si>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</si>
  <si>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</si>
  <si>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</si>
  <si>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</si>
  <si>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</si>
  <si>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</si>
  <si>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</si>
  <si>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</si>
  <si>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</si>
  <si>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</si>
  <si>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</si>
  <si>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</si>
  <si>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</si>
  <si>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</si>
  <si>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</si>
  <si>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</si>
  <si>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</si>
  <si>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</si>
  <si>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</si>
  <si>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</si>
  <si>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</si>
  <si>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</si>
  <si>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</si>
  <si>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</si>
  <si>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</si>
  <si>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</si>
  <si>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</si>
  <si>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</si>
  <si>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</si>
  <si>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</si>
  <si>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</si>
  <si>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</si>
  <si>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</si>
  <si>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</si>
  <si>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</si>
  <si>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</si>
  <si>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</si>
  <si>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</si>
  <si>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</si>
  <si>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</si>
  <si>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</si>
  <si>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</si>
  <si>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</si>
  <si>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</si>
  <si>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</si>
  <si>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</si>
  <si>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</si>
  <si>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</si>
  <si>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</si>
  <si>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</si>
  <si>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</si>
  <si>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</si>
  <si>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</si>
  <si>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</si>
  <si>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</si>
  <si>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</si>
  <si>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</si>
  <si>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</si>
  <si>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</si>
  <si>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</si>
  <si>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</si>
  <si>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</si>
  <si>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</si>
  <si>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</si>
  <si>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</si>
  <si>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</si>
  <si>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</si>
  <si>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</si>
  <si>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</si>
  <si>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</si>
  <si>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</si>
  <si>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</si>
  <si>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</si>
  <si>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</si>
  <si>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</si>
  <si>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</si>
  <si>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</si>
  <si>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</si>
  <si>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</si>
  <si>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</si>
  <si>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</si>
  <si>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</si>
  <si>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</si>
  <si>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</si>
  <si>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</si>
  <si>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</si>
  <si>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</si>
  <si>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</si>
  <si>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</si>
  <si>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</si>
  <si>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</si>
  <si>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</si>
  <si>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</si>
  <si>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</si>
  <si>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</si>
  <si>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</si>
  <si>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</si>
  <si>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</si>
  <si>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</si>
  <si>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</si>
  <si>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</si>
  <si>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</si>
  <si>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</si>
  <si>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</si>
  <si>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</si>
  <si>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</si>
  <si>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</si>
  <si>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</si>
  <si>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</si>
  <si>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</si>
  <si>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</si>
  <si>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</si>
  <si>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</si>
  <si>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</si>
  <si>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</si>
  <si>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</si>
  <si>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</si>
  <si>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</si>
  <si>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</si>
  <si>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</si>
  <si>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</si>
  <si>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</si>
  <si>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</si>
  <si>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</si>
  <si>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</si>
  <si>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</si>
  <si>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</si>
  <si>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</si>
  <si>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</si>
  <si>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</si>
  <si>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</si>
  <si>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</si>
  <si>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</si>
  <si>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</si>
  <si>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</si>
  <si>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</si>
  <si>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</si>
  <si>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</si>
  <si>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</si>
  <si>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</si>
  <si>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</si>
  <si>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</si>
  <si>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</si>
  <si>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</si>
  <si>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</si>
  <si>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</si>
  <si>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</si>
  <si>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</si>
  <si>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</si>
  <si>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</si>
  <si>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</si>
  <si>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</si>
  <si>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</si>
  <si>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</si>
  <si>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</si>
  <si>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</si>
  <si>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</si>
  <si>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</si>
  <si>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</si>
  <si>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</si>
  <si>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</si>
  <si>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</si>
  <si>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</si>
  <si>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</si>
  <si>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</si>
  <si>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</si>
  <si>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</si>
  <si>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</si>
  <si>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</si>
  <si>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</si>
  <si>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</si>
  <si>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</si>
  <si>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</si>
  <si>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</si>
  <si>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</si>
  <si>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</si>
  <si>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</si>
  <si>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</si>
  <si>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</si>
  <si>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</si>
  <si>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</si>
  <si>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</si>
  <si>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</si>
  <si>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</si>
  <si>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</si>
  <si>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</si>
  <si>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</si>
  <si>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</si>
  <si>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</si>
  <si>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</si>
  <si>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</si>
  <si>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</si>
  <si>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</si>
  <si>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</si>
  <si>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</si>
  <si>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</si>
  <si>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</si>
  <si>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</si>
  <si>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</si>
  <si>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</si>
  <si>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</si>
  <si>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</si>
  <si>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</si>
  <si>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</si>
  <si>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</si>
  <si>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</si>
  <si>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</si>
  <si>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</si>
  <si>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</si>
  <si>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</si>
  <si>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</si>
  <si>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</si>
  <si>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</si>
  <si>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</si>
  <si>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</si>
  <si>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</si>
  <si>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</si>
  <si>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</si>
  <si>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</si>
  <si>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</si>
  <si>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</si>
  <si>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</si>
  <si>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</si>
  <si>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</si>
  <si>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</si>
  <si>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</si>
  <si>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</si>
  <si>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</si>
  <si>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</si>
  <si>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</si>
  <si>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</si>
  <si>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</si>
  <si>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</si>
  <si>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</si>
  <si>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</si>
  <si>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</si>
  <si>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</si>
  <si>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</si>
  <si>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</si>
  <si>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</si>
  <si>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</si>
  <si>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</si>
  <si>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</si>
  <si>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</si>
  <si>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</si>
  <si>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</si>
  <si>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</si>
  <si>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</si>
  <si>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</si>
  <si>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</si>
  <si>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</si>
  <si>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</si>
  <si>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</si>
  <si>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</si>
  <si>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</si>
  <si>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</si>
  <si>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</si>
  <si>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</si>
  <si>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</si>
  <si>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</si>
  <si>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</si>
  <si>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</si>
  <si>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</si>
  <si>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</si>
  <si>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</si>
  <si>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</si>
  <si>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</si>
  <si>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</si>
  <si>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</si>
  <si>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</si>
  <si>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</si>
  <si>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</si>
  <si>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</si>
  <si>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</si>
  <si>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</si>
  <si>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</si>
  <si>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</si>
  <si>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</si>
  <si>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</si>
  <si>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</si>
  <si>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</si>
  <si>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</si>
  <si>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</si>
  <si>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</si>
  <si>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</si>
  <si>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</si>
  <si>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</si>
  <si>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</si>
  <si>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</si>
  <si>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</si>
  <si>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</si>
  <si>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</si>
  <si>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</si>
  <si>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</si>
  <si>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</si>
  <si>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</si>
  <si>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</si>
  <si>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</si>
  <si>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</si>
  <si>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</si>
  <si>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</si>
  <si>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</si>
  <si>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</si>
  <si>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</si>
  <si>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</si>
  <si>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</si>
  <si>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</si>
  <si>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</si>
  <si>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</si>
  <si>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</si>
  <si>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</si>
  <si>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</si>
  <si>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</si>
  <si>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</si>
  <si>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</si>
  <si>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</si>
  <si>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</si>
  <si>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</si>
  <si>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</si>
  <si>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</si>
  <si>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</si>
  <si>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</si>
  <si>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</si>
  <si>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</si>
  <si>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</si>
  <si>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</si>
  <si>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</si>
  <si>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</si>
  <si>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</si>
  <si>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</si>
  <si>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</si>
  <si>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</si>
  <si>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</si>
  <si>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</si>
  <si>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</si>
  <si>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</si>
  <si>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</si>
  <si>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</si>
  <si>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</si>
  <si>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</si>
  <si>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</si>
  <si>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</si>
  <si>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</si>
  <si>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</si>
  <si>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</si>
  <si>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</si>
  <si>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</si>
  <si>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</si>
  <si>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</si>
  <si>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</si>
  <si>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</si>
  <si>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</si>
  <si>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</si>
  <si>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</si>
  <si>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</si>
  <si>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</si>
  <si>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</si>
  <si>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</si>
  <si>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</si>
  <si>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</si>
  <si>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</si>
  <si>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</si>
  <si>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</si>
  <si>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</si>
  <si>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</si>
  <si>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</si>
  <si>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</si>
  <si>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</si>
  <si>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</si>
  <si>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</si>
  <si>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</si>
  <si>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</si>
  <si>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</si>
  <si>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</si>
  <si>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</si>
  <si>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</si>
  <si>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</si>
  <si>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</si>
  <si>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</si>
  <si>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</si>
  <si>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</si>
  <si>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</si>
  <si>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</si>
  <si>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</si>
  <si>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</si>
  <si>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</si>
  <si>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</si>
  <si>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</si>
  <si>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</si>
  <si>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</si>
  <si>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</si>
  <si>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</si>
  <si>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</si>
  <si>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</si>
  <si>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</si>
  <si>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</si>
  <si>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</si>
  <si>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</si>
  <si>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</si>
  <si>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</si>
  <si>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</si>
  <si>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</si>
  <si>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</si>
  <si>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</si>
  <si>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</si>
  <si>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</si>
  <si>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</si>
  <si>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</si>
  <si>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</si>
  <si>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</si>
  <si>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</si>
  <si>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</si>
  <si>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</si>
  <si>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</si>
  <si>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</si>
  <si>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</si>
  <si>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</si>
  <si>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</si>
  <si>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</si>
  <si>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</si>
  <si>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</si>
  <si>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</si>
  <si>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</si>
  <si>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</si>
  <si>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</si>
  <si>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</si>
  <si>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</si>
  <si>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</si>
  <si>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</si>
  <si>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</si>
  <si>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</si>
  <si>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</si>
  <si>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</si>
  <si>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</si>
  <si>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</si>
  <si>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</si>
  <si>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</si>
  <si>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</si>
  <si>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</si>
  <si>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</si>
  <si>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</si>
  <si>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</si>
  <si>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</si>
  <si>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</si>
  <si>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</si>
  <si>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</si>
  <si>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</si>
  <si>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</si>
  <si>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</si>
  <si>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</si>
  <si>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</si>
  <si>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</si>
  <si>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</si>
  <si>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</si>
  <si>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</si>
  <si>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</si>
  <si>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</si>
  <si>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</si>
  <si>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</si>
  <si>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</si>
  <si>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</si>
  <si>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</si>
  <si>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</si>
  <si>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</si>
  <si>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</si>
  <si>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</si>
  <si>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</si>
  <si>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</si>
  <si>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</si>
  <si>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</si>
  <si>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</si>
  <si>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</si>
  <si>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</si>
  <si>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</si>
  <si>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</si>
  <si>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</si>
  <si>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</si>
  <si>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</si>
  <si>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</si>
  <si>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</si>
  <si>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</si>
  <si>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</si>
  <si>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</si>
  <si>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</si>
  <si>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</si>
  <si>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</si>
  <si>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</si>
  <si>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</si>
  <si>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</si>
  <si>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</si>
  <si>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</si>
  <si>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</si>
  <si>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</si>
  <si>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</si>
  <si>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</si>
  <si>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</si>
  <si>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</si>
  <si>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</si>
  <si>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</si>
  <si>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</si>
  <si>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</si>
  <si>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</si>
  <si>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</si>
  <si>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</si>
  <si>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</si>
  <si>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</si>
  <si>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</si>
  <si>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</si>
  <si>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</si>
  <si>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</si>
  <si>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</si>
  <si>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</si>
  <si>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</si>
  <si>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</si>
  <si>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</si>
  <si>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</si>
  <si>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</si>
  <si>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</si>
  <si>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</si>
  <si>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</si>
  <si>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</si>
  <si>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</si>
  <si>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</si>
  <si>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</si>
  <si>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</si>
  <si>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</si>
  <si>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</si>
  <si>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</si>
  <si>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</si>
  <si>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</si>
  <si>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</si>
  <si>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</si>
  <si>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</si>
  <si>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</si>
  <si>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</si>
  <si>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</si>
  <si>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</si>
  <si>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</si>
  <si>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</si>
  <si>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</si>
  <si>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</si>
  <si>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</si>
  <si>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</si>
  <si>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</si>
  <si>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</si>
  <si>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</si>
  <si>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</si>
  <si>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</si>
  <si>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</si>
  <si>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</si>
  <si>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</si>
  <si>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</si>
  <si>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</si>
  <si>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</si>
  <si>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</si>
  <si>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</si>
  <si>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</si>
  <si>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</si>
  <si>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</si>
  <si>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</si>
  <si>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</si>
  <si>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</si>
  <si>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</si>
  <si>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</si>
  <si>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</si>
  <si>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</si>
  <si>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</si>
  <si>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</si>
  <si>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</si>
  <si>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</si>
  <si>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</si>
  <si>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</si>
  <si>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</si>
  <si>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</si>
  <si>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</si>
  <si>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</si>
  <si>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</si>
  <si>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</si>
  <si>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</si>
  <si>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</si>
  <si>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</si>
  <si>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</si>
  <si>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</si>
  <si>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</si>
  <si>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</si>
  <si>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</si>
  <si>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</si>
  <si>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</si>
  <si>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</si>
  <si>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</si>
  <si>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</si>
  <si>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</si>
  <si>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</si>
  <si>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</si>
  <si>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</si>
  <si>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</si>
  <si>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</si>
  <si>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</si>
  <si>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</si>
  <si>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</si>
  <si>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</si>
  <si>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</si>
  <si>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</si>
  <si>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</si>
  <si>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</si>
  <si>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</si>
  <si>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</si>
  <si>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</si>
  <si>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</si>
  <si>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</si>
  <si>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</si>
  <si>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</si>
  <si>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</si>
  <si>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</si>
  <si>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</si>
  <si>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</si>
  <si>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</si>
  <si>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</si>
  <si>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</si>
  <si>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</si>
  <si>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</si>
  <si>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</si>
  <si>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</si>
  <si>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</si>
  <si>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</si>
  <si>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</si>
  <si>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</si>
  <si>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</si>
  <si>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</si>
  <si>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</si>
  <si>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</si>
  <si>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</si>
  <si>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</si>
  <si>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</si>
  <si>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</si>
  <si>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</si>
  <si>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</si>
  <si>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</si>
  <si>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</si>
  <si>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</si>
  <si>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</si>
  <si>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</si>
  <si>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</si>
  <si>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</si>
  <si>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</si>
  <si>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</si>
  <si>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</si>
  <si>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</si>
  <si>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</si>
  <si>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</si>
  <si>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</si>
  <si>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</si>
  <si>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</si>
  <si>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</si>
  <si>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</si>
  <si>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</si>
  <si>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</si>
  <si>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</si>
  <si>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</si>
  <si>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</si>
  <si>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</si>
  <si>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</si>
  <si>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</si>
  <si>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</si>
  <si>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</si>
  <si>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</si>
  <si>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</si>
  <si>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</si>
  <si>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</si>
  <si>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</si>
  <si>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</si>
  <si>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</si>
  <si>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</si>
  <si>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</si>
  <si>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</si>
  <si>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</si>
  <si>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</si>
  <si>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</si>
  <si>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</si>
  <si>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</si>
  <si>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</si>
  <si>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</si>
  <si>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</si>
  <si>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</si>
  <si>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</si>
  <si>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</si>
  <si>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</si>
  <si>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</si>
  <si>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</si>
  <si>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</si>
  <si>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</si>
  <si>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</si>
  <si>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</si>
  <si>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</si>
  <si>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</si>
  <si>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</si>
  <si>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</si>
  <si>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</si>
  <si>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</si>
  <si>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</si>
  <si>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</si>
  <si>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</si>
  <si>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</si>
  <si>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</si>
  <si>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</si>
  <si>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</si>
  <si>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</si>
  <si>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</si>
  <si>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</si>
  <si>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</si>
  <si>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</si>
  <si>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</si>
  <si>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</si>
  <si>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</si>
  <si>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</si>
  <si>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</si>
  <si>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</si>
  <si>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</si>
  <si>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</si>
  <si>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</si>
  <si>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</si>
  <si>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</si>
  <si>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</si>
  <si>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</si>
  <si>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</si>
  <si>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</si>
  <si>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</si>
  <si>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</si>
  <si>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</si>
  <si>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</si>
  <si>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</si>
  <si>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</si>
  <si>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</si>
  <si>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</si>
  <si>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</si>
  <si>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</si>
  <si>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</si>
  <si>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</si>
  <si>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</si>
  <si>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</si>
  <si>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</si>
  <si>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</si>
  <si>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</si>
  <si>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</si>
  <si>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</si>
  <si>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</si>
  <si>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</si>
  <si>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</si>
  <si>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</si>
  <si>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</si>
  <si>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</si>
  <si>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</si>
  <si>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</si>
  <si>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</si>
  <si>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</si>
  <si>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</si>
  <si>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</si>
  <si>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</si>
  <si>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</si>
  <si>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</si>
  <si>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</si>
  <si>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</si>
  <si>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</si>
  <si>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</si>
  <si>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</si>
  <si>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</si>
  <si>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</si>
  <si>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</si>
  <si>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</si>
  <si>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</si>
  <si>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</si>
  <si>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</si>
  <si>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</si>
  <si>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</si>
  <si>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</si>
  <si>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</si>
  <si>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</si>
  <si>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</si>
  <si>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</si>
  <si>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</si>
  <si>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</si>
  <si>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</si>
  <si>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</si>
  <si>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</si>
  <si>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</si>
  <si>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</si>
  <si>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</si>
  <si>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</si>
  <si>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</si>
  <si>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</si>
  <si>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</si>
  <si>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</si>
  <si>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</si>
  <si>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</si>
  <si>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</si>
  <si>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</si>
  <si>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</si>
  <si>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</si>
  <si>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</si>
  <si>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</si>
  <si>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</si>
  <si>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</si>
  <si>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</si>
  <si>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</si>
  <si>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</si>
  <si>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</si>
  <si>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</si>
  <si>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</si>
  <si>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</si>
  <si>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</si>
  <si>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</si>
  <si>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</si>
  <si>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</si>
  <si>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</si>
  <si>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</si>
  <si>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</si>
  <si>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</si>
  <si>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</si>
  <si>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</si>
  <si>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</si>
  <si>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</si>
  <si>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</si>
  <si>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</si>
  <si>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</si>
  <si>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</si>
  <si>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</si>
  <si>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</si>
  <si>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</si>
  <si>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</si>
  <si>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</si>
  <si>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</si>
  <si>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</si>
  <si>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</si>
  <si>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</si>
  <si>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</si>
  <si>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</si>
  <si>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</si>
  <si>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</si>
  <si>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</si>
  <si>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</si>
  <si>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</si>
  <si>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</si>
  <si>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</si>
  <si>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</si>
  <si>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</si>
  <si>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</si>
  <si>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</si>
  <si>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</si>
  <si>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</si>
  <si>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</si>
  <si>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</si>
  <si>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</si>
  <si>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</si>
  <si>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</si>
  <si>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</si>
  <si>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</si>
  <si>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</si>
  <si>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</si>
  <si>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</si>
  <si>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</si>
  <si>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</si>
  <si>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</si>
  <si>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</si>
  <si>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</si>
  <si>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</si>
  <si>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</si>
  <si>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</si>
  <si>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</si>
  <si>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</si>
  <si>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</si>
  <si>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</si>
  <si>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</si>
  <si>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</si>
  <si>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</si>
  <si>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</si>
  <si>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</si>
  <si>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</si>
  <si>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</si>
  <si>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</si>
  <si>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</si>
  <si>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</si>
  <si>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</si>
  <si>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</si>
  <si>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</si>
  <si>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</si>
  <si>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</si>
  <si>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</si>
  <si>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</si>
  <si>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</si>
  <si>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</si>
  <si>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</si>
  <si>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</si>
  <si>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</si>
  <si>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</si>
  <si>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</si>
  <si>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</si>
  <si>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</si>
  <si>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</si>
  <si>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</si>
  <si>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</si>
  <si>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</si>
  <si>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</si>
  <si>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</si>
  <si>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</si>
  <si>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</si>
  <si>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</si>
  <si>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</si>
  <si>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</si>
  <si>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</si>
  <si>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</si>
  <si>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</si>
  <si>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</si>
  <si>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</si>
  <si>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</si>
  <si>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</si>
  <si>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</si>
  <si>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</si>
  <si>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</si>
  <si>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</si>
  <si>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</si>
  <si>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</si>
  <si>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</si>
  <si>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</si>
  <si>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</si>
  <si>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</si>
  <si>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</si>
  <si>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</si>
  <si>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</si>
  <si>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</si>
  <si>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</si>
  <si>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</si>
  <si>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</si>
  <si>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</si>
  <si>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</si>
  <si>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</si>
  <si>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</si>
  <si>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</si>
  <si>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</si>
  <si>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</si>
  <si>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</si>
  <si>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</si>
  <si>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</si>
  <si>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</si>
  <si>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</si>
  <si>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</si>
  <si>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</si>
  <si>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</si>
  <si>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</si>
  <si>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</si>
  <si>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</si>
  <si>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</si>
  <si>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</si>
  <si>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</si>
  <si>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</si>
  <si>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</si>
  <si>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</si>
  <si>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</si>
  <si>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</si>
  <si>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</si>
  <si>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</si>
  <si>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</si>
  <si>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</si>
  <si>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</si>
  <si>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</si>
  <si>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</si>
  <si>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</si>
  <si>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</si>
  <si>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</si>
  <si>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</si>
  <si>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</si>
  <si>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</si>
  <si>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</si>
  <si>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</si>
  <si>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</si>
  <si>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</si>
  <si>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</si>
  <si>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</si>
  <si>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</si>
  <si>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</si>
  <si>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</si>
  <si>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</si>
  <si>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</si>
  <si>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</si>
  <si>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</si>
  <si>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</si>
  <si>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</si>
  <si>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</si>
  <si>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</si>
  <si>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</si>
  <si>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</si>
  <si>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</si>
  <si>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</si>
  <si>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</si>
  <si>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</si>
  <si>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</si>
  <si>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</si>
  <si>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</si>
  <si>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</si>
  <si>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</si>
  <si>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</si>
  <si>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</si>
  <si>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</si>
  <si>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</si>
  <si>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</si>
  <si>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</si>
  <si>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</si>
  <si>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</si>
  <si>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</si>
  <si>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</si>
  <si>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</si>
  <si>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</si>
  <si>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</si>
  <si>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</si>
  <si>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</si>
  <si>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</si>
  <si>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</si>
  <si>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</si>
  <si>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</si>
  <si>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</si>
  <si>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</si>
  <si>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</si>
  <si>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</si>
  <si>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</si>
  <si>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</si>
  <si>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</si>
  <si>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</si>
  <si>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</si>
  <si>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</si>
  <si>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</si>
  <si>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</si>
  <si>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</si>
  <si>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</si>
  <si>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</si>
  <si>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</si>
  <si>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</si>
  <si>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</si>
  <si>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</si>
  <si>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</si>
  <si>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</si>
  <si>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</si>
  <si>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</si>
  <si>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</si>
  <si>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</si>
  <si>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</si>
  <si>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</si>
  <si>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</si>
  <si>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</si>
  <si>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</si>
  <si>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</si>
  <si>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</si>
  <si>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</si>
  <si>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</si>
  <si>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</si>
  <si>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</si>
  <si>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</si>
  <si>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</si>
  <si>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</si>
  <si>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</si>
  <si>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</si>
  <si>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</si>
  <si>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</si>
  <si>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</si>
  <si>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</si>
  <si>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</si>
  <si>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</si>
  <si>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</si>
  <si>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</si>
  <si>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</si>
  <si>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</si>
  <si>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</si>
  <si>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</si>
  <si>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</si>
  <si>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</si>
  <si>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</si>
  <si>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</si>
  <si>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</si>
  <si>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</si>
  <si>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</si>
  <si>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</si>
  <si>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</si>
  <si>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</si>
  <si>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</si>
  <si>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</si>
  <si>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</si>
  <si>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</si>
  <si>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</si>
  <si>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</si>
  <si>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</si>
  <si>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</si>
  <si>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</si>
  <si>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</si>
  <si>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</si>
  <si>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</si>
  <si>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</si>
  <si>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</si>
  <si>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</si>
  <si>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</si>
  <si>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</si>
  <si>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</si>
  <si>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</si>
  <si>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</si>
  <si>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</si>
  <si>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</si>
  <si>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</si>
  <si>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</si>
  <si>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</si>
  <si>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</si>
  <si>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</si>
  <si>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</si>
  <si>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</si>
  <si>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</si>
  <si>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</si>
  <si>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</si>
  <si>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</si>
  <si>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</si>
  <si>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</si>
  <si>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</si>
  <si>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</si>
  <si>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</si>
  <si>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</si>
  <si>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</si>
  <si>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</si>
  <si>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</si>
  <si>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</si>
  <si>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</si>
  <si>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</si>
  <si>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</si>
  <si>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</si>
  <si>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</si>
  <si>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</si>
  <si>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</si>
  <si>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</si>
  <si>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</si>
  <si>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</si>
  <si>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</si>
  <si>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</si>
  <si>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</si>
  <si>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</si>
  <si>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</si>
  <si>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</si>
  <si>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</si>
  <si>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</si>
  <si>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</si>
  <si>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</si>
  <si>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</si>
  <si>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</si>
  <si>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</si>
  <si>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</si>
  <si>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</si>
  <si>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</si>
  <si>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</si>
  <si>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</si>
  <si>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</si>
  <si>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</si>
  <si>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</si>
  <si>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</si>
  <si>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</si>
  <si>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</si>
  <si>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</si>
  <si>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</si>
  <si>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</si>
  <si>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</si>
  <si>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</si>
  <si>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</si>
  <si>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</si>
  <si>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</si>
  <si>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</si>
  <si>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</si>
  <si>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</si>
  <si>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</si>
  <si>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</si>
  <si>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</si>
  <si>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</si>
  <si>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</si>
  <si>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</si>
  <si>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</si>
  <si>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</si>
  <si>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</si>
  <si>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</si>
  <si>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</si>
  <si>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</si>
  <si>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</si>
  <si>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</si>
  <si>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</si>
  <si>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</si>
  <si>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</si>
  <si>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</si>
  <si>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</si>
  <si>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</si>
  <si>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</si>
  <si>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</si>
  <si>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</si>
  <si>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</si>
  <si>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</si>
  <si>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</si>
  <si>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</si>
  <si>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</si>
  <si>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</si>
  <si>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</si>
  <si>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</si>
  <si>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</si>
  <si>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</si>
  <si>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</si>
  <si>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</si>
  <si>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</si>
  <si>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</si>
  <si>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</si>
  <si>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</si>
  <si>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</si>
  <si>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</si>
  <si>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</si>
  <si>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</si>
  <si>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</si>
  <si>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</si>
  <si>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</si>
  <si>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</si>
  <si>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</si>
  <si>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</si>
  <si>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</si>
  <si>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</si>
  <si>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</si>
  <si>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</si>
  <si>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</si>
  <si>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</si>
  <si>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</si>
  <si>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</si>
  <si>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</si>
  <si>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</si>
  <si>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</si>
  <si>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</si>
  <si>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</si>
  <si>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</si>
  <si>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</si>
  <si>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</si>
  <si>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</si>
  <si>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</si>
  <si>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</si>
  <si>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</si>
  <si>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</si>
  <si>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</si>
  <si>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</si>
  <si>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</si>
  <si>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</si>
  <si>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</si>
  <si>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</si>
  <si>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</si>
  <si>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</si>
  <si>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</si>
  <si>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</si>
  <si>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</si>
  <si>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</si>
  <si>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</si>
  <si>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</si>
  <si>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</si>
  <si>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</si>
  <si>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</si>
  <si>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</si>
  <si>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</si>
  <si>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</si>
  <si>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</si>
  <si>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</si>
  <si>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</si>
  <si>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</si>
  <si>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</si>
  <si>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</si>
  <si>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</si>
  <si>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</si>
  <si>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</si>
  <si>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</si>
  <si>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</si>
  <si>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</si>
  <si>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</si>
  <si>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</si>
  <si>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</si>
  <si>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</si>
  <si>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</si>
  <si>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</si>
  <si>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</si>
  <si>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</si>
  <si>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</si>
  <si>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</si>
  <si>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</si>
  <si>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</si>
  <si>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</si>
  <si>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</si>
  <si>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</si>
  <si>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</si>
  <si>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</si>
  <si>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</si>
  <si>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</si>
  <si>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</si>
  <si>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</si>
  <si>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</si>
  <si>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</si>
  <si>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</si>
  <si>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</si>
  <si>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</si>
  <si>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</si>
  <si>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</si>
  <si>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</si>
  <si>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</si>
  <si>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</si>
  <si>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</si>
  <si>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</si>
  <si>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</si>
  <si>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</si>
  <si>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</si>
  <si>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</si>
  <si>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</si>
  <si>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</si>
  <si>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</si>
  <si>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</si>
  <si>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</si>
  <si>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</si>
  <si>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</si>
  <si>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</si>
  <si>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</si>
  <si>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</si>
  <si>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</si>
  <si>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</si>
  <si>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</si>
  <si>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</si>
  <si>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</si>
  <si>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</si>
  <si>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</si>
  <si>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</si>
  <si>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</si>
  <si>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</si>
  <si>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</si>
  <si>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</si>
  <si>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</si>
  <si>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</si>
  <si>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</si>
  <si>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</si>
  <si>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</si>
  <si>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</si>
  <si>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</si>
  <si>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</si>
  <si>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</si>
  <si>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</si>
  <si>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</si>
  <si>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</si>
  <si>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</si>
  <si>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</si>
  <si>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</si>
  <si>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</si>
  <si>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</si>
  <si>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</si>
  <si>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</si>
  <si>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</si>
  <si>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</si>
  <si>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</si>
  <si>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</si>
  <si>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</si>
  <si>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</si>
  <si>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</si>
  <si>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</si>
  <si>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</si>
  <si>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</si>
  <si>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</si>
  <si>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</si>
  <si>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</si>
  <si>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</si>
  <si>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</si>
  <si>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</si>
  <si>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</si>
  <si>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</si>
  <si>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</si>
  <si>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</si>
  <si>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</si>
  <si>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</si>
  <si>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</si>
  <si>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</si>
  <si>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</si>
  <si>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</si>
  <si>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</si>
  <si>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</si>
  <si>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</si>
  <si>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</si>
  <si>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</si>
  <si>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</si>
  <si>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</si>
  <si>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</si>
  <si>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</si>
  <si>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</si>
  <si>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</si>
  <si>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</si>
  <si>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</si>
  <si>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</si>
  <si>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</si>
  <si>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</si>
  <si>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</si>
  <si>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</si>
  <si>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</si>
  <si>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</si>
  <si>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</si>
  <si>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</si>
  <si>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</si>
  <si>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</si>
  <si>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</si>
  <si>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</si>
  <si>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</si>
  <si>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</si>
  <si>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</si>
  <si>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</si>
  <si>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</si>
  <si>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</si>
  <si>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</si>
  <si>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</si>
  <si>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</si>
  <si>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</si>
  <si>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</si>
  <si>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</si>
  <si>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</si>
  <si>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</si>
  <si>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</si>
  <si>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</si>
  <si>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</si>
  <si>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</si>
  <si>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</si>
  <si>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</si>
  <si>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</si>
  <si>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</si>
  <si>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</si>
  <si>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</si>
  <si>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</si>
  <si>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</si>
  <si>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</si>
  <si>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</si>
  <si>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</si>
  <si>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</si>
  <si>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</si>
  <si>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</si>
  <si>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</si>
  <si>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</si>
  <si>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</si>
  <si>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</si>
  <si>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</si>
  <si>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</si>
  <si>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</si>
  <si>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</si>
  <si>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</si>
  <si>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</si>
  <si>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</si>
  <si>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</si>
  <si>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</si>
  <si>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</si>
  <si>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</si>
  <si>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</si>
  <si>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</si>
  <si>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</si>
  <si>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</si>
  <si>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</si>
  <si>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</si>
  <si>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</si>
  <si>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</si>
  <si>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</si>
  <si>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</si>
  <si>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</si>
  <si>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</si>
  <si>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</si>
  <si>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</si>
  <si>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</si>
  <si>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</si>
  <si>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</si>
  <si>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</si>
  <si>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</si>
  <si>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</si>
  <si>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</si>
  <si>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</si>
  <si>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</si>
  <si>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</si>
  <si>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</si>
  <si>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</si>
  <si>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</si>
  <si>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</si>
  <si>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</si>
  <si>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</si>
  <si>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</si>
  <si>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</si>
  <si>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</si>
  <si>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</si>
  <si>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</si>
  <si>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</si>
  <si>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</si>
  <si>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</si>
  <si>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</si>
  <si>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</si>
  <si>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</si>
  <si>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</si>
  <si>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</si>
  <si>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</si>
  <si>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</si>
  <si>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</si>
  <si>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</si>
  <si>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</si>
  <si>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</si>
  <si>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</si>
  <si>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</si>
  <si>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</si>
  <si>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</si>
  <si>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</si>
  <si>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</si>
  <si>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</si>
  <si>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</si>
  <si>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</si>
  <si>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</si>
  <si>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</si>
  <si>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</si>
  <si>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</si>
  <si>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</si>
  <si>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</si>
  <si>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</si>
  <si>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</si>
  <si>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</si>
  <si>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</si>
  <si>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</si>
  <si>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</si>
  <si>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</si>
  <si>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</si>
  <si>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</si>
  <si>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</si>
  <si>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</si>
  <si>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</si>
  <si>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</si>
  <si>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</si>
  <si>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</si>
  <si>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</si>
  <si>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</si>
  <si>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</si>
  <si>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</si>
  <si>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</si>
  <si>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</si>
  <si>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</si>
  <si>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</si>
  <si>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</si>
  <si>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</si>
  <si>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</si>
  <si>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</si>
  <si>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</si>
  <si>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</si>
  <si>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</si>
  <si>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</si>
  <si>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</si>
  <si>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</si>
  <si>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</si>
  <si>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</si>
  <si>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</si>
  <si>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</si>
  <si>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</si>
  <si>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</si>
  <si>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</si>
  <si>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</si>
  <si>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</si>
  <si>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</si>
  <si>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</si>
  <si>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</si>
  <si>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</si>
  <si>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</si>
  <si>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</si>
  <si>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</si>
  <si>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</si>
  <si>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</si>
  <si>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</si>
  <si>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</si>
  <si>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</si>
  <si>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</si>
  <si>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</si>
  <si>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</si>
  <si>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</si>
  <si>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</si>
  <si>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</si>
  <si>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</si>
  <si>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</si>
  <si>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</si>
  <si>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</si>
  <si>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</si>
  <si>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</si>
  <si>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</si>
  <si>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</si>
  <si>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</si>
  <si>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</si>
  <si>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</si>
  <si>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</si>
  <si>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</si>
  <si>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</si>
  <si>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</si>
  <si>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</si>
  <si>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</si>
  <si>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</si>
  <si>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</si>
  <si>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</si>
  <si>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</si>
  <si>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</si>
  <si>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</si>
  <si>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</si>
  <si>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</si>
  <si>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</si>
  <si>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</si>
  <si>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</si>
  <si>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</si>
  <si>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</si>
  <si>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</si>
  <si>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</si>
  <si>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</si>
  <si>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</si>
  <si>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</si>
  <si>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</si>
  <si>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</si>
  <si>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</si>
  <si>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</si>
  <si>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</si>
  <si>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</si>
  <si>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</si>
  <si>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</si>
  <si>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</si>
  <si>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</si>
  <si>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</si>
  <si>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</si>
  <si>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</si>
  <si>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</si>
  <si>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</si>
  <si>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</si>
  <si>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</si>
  <si>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</si>
  <si>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</si>
  <si>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</si>
  <si>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</si>
  <si>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</si>
  <si>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</si>
  <si>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</si>
  <si>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</si>
  <si>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</si>
  <si>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</si>
  <si>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</si>
  <si>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</si>
  <si>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</si>
  <si>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</si>
  <si>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</si>
  <si>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</si>
  <si>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</si>
  <si>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</si>
  <si>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</si>
  <si>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</si>
  <si>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</si>
  <si>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</si>
  <si>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</si>
  <si>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</si>
  <si>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</si>
  <si>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</si>
  <si>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</si>
  <si>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</si>
  <si>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</si>
  <si>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</si>
  <si>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</si>
  <si>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</si>
  <si>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</si>
  <si>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</si>
  <si>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</si>
  <si>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</si>
  <si>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</si>
  <si>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</si>
  <si>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</si>
  <si>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</si>
  <si>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</si>
  <si>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</si>
  <si>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</si>
  <si>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</si>
  <si>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</si>
  <si>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</si>
  <si>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</si>
  <si>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</si>
  <si>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</si>
  <si>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</si>
  <si>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</si>
  <si>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</si>
  <si>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</si>
  <si>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</si>
  <si>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</si>
  <si>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</si>
  <si>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</si>
  <si>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</si>
  <si>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</si>
  <si>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</si>
  <si>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</si>
  <si>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</si>
  <si>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</si>
  <si>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</si>
  <si>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</si>
  <si>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</si>
  <si>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</si>
  <si>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</si>
  <si>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</si>
  <si>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</si>
  <si>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</si>
  <si>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</si>
  <si>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</si>
  <si>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</si>
  <si>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</si>
  <si>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</si>
  <si>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</si>
  <si>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</si>
  <si>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</si>
  <si>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</si>
  <si>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</si>
  <si>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</si>
  <si>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</si>
  <si>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</si>
  <si>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</si>
  <si>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</si>
  <si>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</si>
  <si>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</si>
  <si>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</si>
  <si>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</si>
  <si>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</si>
  <si>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</si>
  <si>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</si>
  <si>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</si>
  <si>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</si>
  <si>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</si>
  <si>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</si>
  <si>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</si>
  <si>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</si>
  <si>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</si>
  <si>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</si>
  <si>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</si>
  <si>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</si>
  <si>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</si>
  <si>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</si>
  <si>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</si>
  <si>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</si>
  <si>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</si>
  <si>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</si>
  <si>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</si>
  <si>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</si>
  <si>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</si>
  <si>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</si>
  <si>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</si>
  <si>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</si>
  <si>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</si>
  <si>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</si>
  <si>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</si>
  <si>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</si>
  <si>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</si>
  <si>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</si>
  <si>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</si>
  <si>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</si>
  <si>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</si>
  <si>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</si>
  <si>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</si>
  <si>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</si>
  <si>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</si>
  <si>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</si>
  <si>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</si>
  <si>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</si>
  <si>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</si>
  <si>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</si>
  <si>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</si>
  <si>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</si>
  <si>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</si>
  <si>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</si>
  <si>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</si>
  <si>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</si>
  <si>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</si>
  <si>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</si>
  <si>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</si>
  <si>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</si>
  <si>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</si>
  <si>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</si>
  <si>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</si>
  <si>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</si>
  <si>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</si>
  <si>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</si>
  <si>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</si>
  <si>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</si>
  <si>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</si>
  <si>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</si>
  <si>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</si>
  <si>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</si>
  <si>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</si>
  <si>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</si>
  <si>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</si>
  <si>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</si>
  <si>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</si>
  <si>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</si>
  <si>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</si>
  <si>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</si>
  <si>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</si>
  <si>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</si>
  <si>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</si>
  <si>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</si>
  <si>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</si>
  <si>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</si>
  <si>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</si>
  <si>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</si>
  <si>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</si>
  <si>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</si>
  <si>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</si>
  <si>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</si>
  <si>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</si>
  <si>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</si>
  <si>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</si>
  <si>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</si>
  <si>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</si>
  <si>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</si>
  <si>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</si>
  <si>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</si>
  <si>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</si>
  <si>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</si>
  <si>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</si>
  <si>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</si>
  <si>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</si>
  <si>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</si>
  <si>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</si>
  <si>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</si>
  <si>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</si>
  <si>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</si>
  <si>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</si>
  <si>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</si>
  <si>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</si>
  <si>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</si>
  <si>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</si>
  <si>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</si>
  <si>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</si>
  <si>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</si>
  <si>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</si>
  <si>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</si>
  <si>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</si>
  <si>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</si>
  <si>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</si>
  <si>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</si>
  <si>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</si>
  <si>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</si>
  <si>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</si>
  <si>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</si>
  <si>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</si>
  <si>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</si>
  <si>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</si>
  <si>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</si>
  <si>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</si>
  <si>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</si>
  <si>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</si>
  <si>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</si>
  <si>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</si>
  <si>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</si>
  <si>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</si>
  <si>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</si>
  <si>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</si>
  <si>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</si>
  <si>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</si>
  <si>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</si>
  <si>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</si>
  <si>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</si>
  <si>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</si>
  <si>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</si>
  <si>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</si>
  <si>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</si>
  <si>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</si>
  <si>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</si>
  <si>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</si>
  <si>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</si>
  <si>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</si>
  <si>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</si>
  <si>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</si>
  <si>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</si>
  <si>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</si>
  <si>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</si>
  <si>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</si>
  <si>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</si>
  <si>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</si>
  <si>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</si>
  <si>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</si>
  <si>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</si>
  <si>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</si>
  <si>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</si>
  <si>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</si>
  <si>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</si>
  <si>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</si>
  <si>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</si>
  <si>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</si>
  <si>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</si>
  <si>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</si>
  <si>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</si>
  <si>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</si>
  <si>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</si>
  <si>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</si>
  <si>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</si>
  <si>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</si>
  <si>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</si>
  <si>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</si>
  <si>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</si>
  <si>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</si>
  <si>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</si>
  <si>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</si>
  <si>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</si>
  <si>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</si>
  <si>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</si>
  <si>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</si>
  <si>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</si>
  <si>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</si>
  <si>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</si>
  <si>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</si>
  <si>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</si>
  <si>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</si>
  <si>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</si>
  <si>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</si>
  <si>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</si>
  <si>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</si>
  <si>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</si>
  <si>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</si>
  <si>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</si>
  <si>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</si>
  <si>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</si>
  <si>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</si>
  <si>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</si>
  <si>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</si>
  <si>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</si>
  <si>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</si>
  <si>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</si>
  <si>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</si>
  <si>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</si>
  <si>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</si>
  <si>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</si>
  <si>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</si>
  <si>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</si>
  <si>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</si>
  <si>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</si>
  <si>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</si>
  <si>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</si>
  <si>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</si>
  <si>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</si>
  <si>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</si>
  <si>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</si>
  <si>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</si>
  <si>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</si>
  <si>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</si>
  <si>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</si>
  <si>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</si>
  <si>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</si>
  <si>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</si>
  <si>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</si>
  <si>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</si>
  <si>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</si>
  <si>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</si>
  <si>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</si>
  <si>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</si>
  <si>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</si>
  <si>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</si>
  <si>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</si>
  <si>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</si>
  <si>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</si>
  <si>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</si>
  <si>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</si>
  <si>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</si>
  <si>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</si>
  <si>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</si>
  <si>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</si>
  <si>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</si>
  <si>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</si>
  <si>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</si>
  <si>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</si>
  <si>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</si>
  <si>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</si>
  <si>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</si>
  <si>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</si>
  <si>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</si>
  <si>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</si>
  <si>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</si>
  <si>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</si>
  <si>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</si>
  <si>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</si>
  <si>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</si>
  <si>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</si>
  <si>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</si>
  <si>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</si>
  <si>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</si>
  <si>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</si>
  <si>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</si>
  <si>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</si>
  <si>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</si>
  <si>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</si>
  <si>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</si>
  <si>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</si>
  <si>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</si>
  <si>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</si>
  <si>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</si>
  <si>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</si>
  <si>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</si>
  <si>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</si>
  <si>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</si>
  <si>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</si>
  <si>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</si>
  <si>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</si>
  <si>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</si>
  <si>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</si>
  <si>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</si>
  <si>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</si>
  <si>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</si>
  <si>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</si>
  <si>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</si>
  <si>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</si>
  <si>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</si>
  <si>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</si>
  <si>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</si>
  <si>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</si>
  <si>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</si>
  <si>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</si>
  <si>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</si>
  <si>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</si>
  <si>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</si>
  <si>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</si>
  <si>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</si>
  <si>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</si>
  <si>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</si>
  <si>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</si>
  <si>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</si>
  <si>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</si>
  <si>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</si>
  <si>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</si>
  <si>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</si>
  <si>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</si>
  <si>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</si>
  <si>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</si>
  <si>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</si>
  <si>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</si>
  <si>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</si>
  <si>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</si>
  <si>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</si>
  <si>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</si>
  <si>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</si>
  <si>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</si>
  <si>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</si>
  <si>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</si>
  <si>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</si>
  <si>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</si>
  <si>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</si>
  <si>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</si>
  <si>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</si>
  <si>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</si>
  <si>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</si>
  <si>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</si>
  <si>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</si>
  <si>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</si>
  <si>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</si>
  <si>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</si>
  <si>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</si>
  <si>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</si>
  <si>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</si>
  <si>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</si>
  <si>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</si>
  <si>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</si>
  <si>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</si>
  <si>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</si>
  <si>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</si>
  <si>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</si>
  <si>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</si>
  <si>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</si>
  <si>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</si>
  <si>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</si>
  <si>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</si>
  <si>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</si>
  <si>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</si>
  <si>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</si>
  <si>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</si>
  <si>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</si>
  <si>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</si>
  <si>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</si>
  <si>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</si>
  <si>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</si>
  <si>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</si>
  <si>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</si>
  <si>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</si>
  <si>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</si>
  <si>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</si>
  <si>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</si>
  <si>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</si>
  <si>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</si>
  <si>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</si>
  <si>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</si>
  <si>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</si>
  <si>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</si>
  <si>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</si>
  <si>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</si>
  <si>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</si>
  <si>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</si>
  <si>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</si>
  <si>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</si>
  <si>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</si>
  <si>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</si>
  <si>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</si>
  <si>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</si>
  <si>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</si>
  <si>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</si>
  <si>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</si>
  <si>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</si>
  <si>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</si>
  <si>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</si>
  <si>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</si>
  <si>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</si>
  <si>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</si>
  <si>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</si>
  <si>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</si>
  <si>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</si>
  <si>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</si>
  <si>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</si>
  <si>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</si>
  <si>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</si>
  <si>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</si>
  <si>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</si>
  <si>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</si>
  <si>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</si>
  <si>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</si>
  <si>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</si>
  <si>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</si>
  <si>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</si>
  <si>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</si>
  <si>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</si>
  <si>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</si>
  <si>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</si>
  <si>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</si>
  <si>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</si>
  <si>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</si>
  <si>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</si>
  <si>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</si>
  <si>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</si>
  <si>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</si>
  <si>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</si>
  <si>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</si>
  <si>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</si>
  <si>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</si>
  <si>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</si>
  <si>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</si>
  <si>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</si>
  <si>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</si>
  <si>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</si>
  <si>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</si>
  <si>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</si>
  <si>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</si>
  <si>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</si>
  <si>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</si>
  <si>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</si>
  <si>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</si>
  <si>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</si>
  <si>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</si>
  <si>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</si>
  <si>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</si>
  <si>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</si>
  <si>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</si>
  <si>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</si>
  <si>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</si>
  <si>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</si>
  <si>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</si>
  <si>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</si>
  <si>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</si>
  <si>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</si>
  <si>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</si>
  <si>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</si>
  <si>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</si>
  <si>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</si>
  <si>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</si>
  <si>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</si>
  <si>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</si>
  <si>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</si>
  <si>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</si>
  <si>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</si>
  <si>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</si>
  <si>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</si>
  <si>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</si>
  <si>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</si>
  <si>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</si>
  <si>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</si>
  <si>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</si>
  <si>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</si>
  <si>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</si>
  <si>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</si>
  <si>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</si>
  <si>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</si>
  <si>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</si>
  <si>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</si>
  <si>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</si>
  <si>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</si>
  <si>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</si>
  <si>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</si>
  <si>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</si>
  <si>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</si>
  <si>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</si>
  <si>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</si>
  <si>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</si>
  <si>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</si>
  <si>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</si>
  <si>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</si>
  <si>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</si>
  <si>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</si>
  <si>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</si>
  <si>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</si>
  <si>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</si>
  <si>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</si>
  <si>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</si>
  <si>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</si>
  <si>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</si>
  <si>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</si>
  <si>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</si>
  <si>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</si>
  <si>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</si>
  <si>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</si>
  <si>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</si>
  <si>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</si>
  <si>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</si>
  <si>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</si>
  <si>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</si>
  <si>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</si>
  <si>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</si>
  <si>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</si>
  <si>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</si>
  <si>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</si>
  <si>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</si>
  <si>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</si>
  <si>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</si>
  <si>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</si>
  <si>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</si>
  <si>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</si>
  <si>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</si>
  <si>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</si>
  <si>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</si>
  <si>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</si>
  <si>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</si>
  <si>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</si>
  <si>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</si>
  <si>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</si>
  <si>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</si>
  <si>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</si>
  <si>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</si>
  <si>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</si>
  <si>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</si>
  <si>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</si>
  <si>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</si>
  <si>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</si>
  <si>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</si>
  <si>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</si>
  <si>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</si>
  <si>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</si>
  <si>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</si>
  <si>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</si>
  <si>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</si>
  <si>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</si>
  <si>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</si>
  <si>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</si>
  <si>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</si>
  <si>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</si>
  <si>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</si>
  <si>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</si>
  <si>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</si>
  <si>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</si>
  <si>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</si>
  <si>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</si>
  <si>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</si>
  <si>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</si>
  <si>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</si>
  <si>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</si>
  <si>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</si>
  <si>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</si>
  <si>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</si>
  <si>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</si>
  <si>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</si>
  <si>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</si>
  <si>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</si>
  <si>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</si>
  <si>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</si>
  <si>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</si>
  <si>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</si>
  <si>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</si>
  <si>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</si>
  <si>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</si>
  <si>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</si>
  <si>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</si>
  <si>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</si>
  <si>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</si>
  <si>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</si>
  <si>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</si>
  <si>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</si>
  <si>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</si>
  <si>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</si>
  <si>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</si>
  <si>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</si>
  <si>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</si>
  <si>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</si>
  <si>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</si>
  <si>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</si>
  <si>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</si>
  <si>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</si>
  <si>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</si>
  <si>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</si>
  <si>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</si>
  <si>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</si>
  <si>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</si>
  <si>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</si>
  <si>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</si>
  <si>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</si>
  <si>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</si>
  <si>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</si>
  <si>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</si>
  <si>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</si>
  <si>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</si>
  <si>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</si>
  <si>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</si>
  <si>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</si>
  <si>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</si>
  <si>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</si>
  <si>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</si>
  <si>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</si>
  <si>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</si>
  <si>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</si>
  <si>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</si>
  <si>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</si>
  <si>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</si>
  <si>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</si>
  <si>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</si>
  <si>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</si>
  <si>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</si>
  <si>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</si>
  <si>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</si>
  <si>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</si>
  <si>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</si>
  <si>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</si>
  <si>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</si>
  <si>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</si>
  <si>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</si>
  <si>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</si>
  <si>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</si>
  <si>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</si>
  <si>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</si>
  <si>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</si>
  <si>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</si>
  <si>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</si>
  <si>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</si>
  <si>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</si>
  <si>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</si>
  <si>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</si>
  <si>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</si>
  <si>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</si>
  <si>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</si>
  <si>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</si>
  <si>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</si>
  <si>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</si>
  <si>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</si>
  <si>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</si>
  <si>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</si>
  <si>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</si>
  <si>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</si>
  <si>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</si>
  <si>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</si>
  <si>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</si>
  <si>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</si>
  <si>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</si>
  <si>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</si>
  <si>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</si>
  <si>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</si>
  <si>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</si>
  <si>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</si>
  <si>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</si>
  <si>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</si>
  <si>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</si>
  <si>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</si>
  <si>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</si>
  <si>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</si>
  <si>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</si>
  <si>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</si>
  <si>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</si>
  <si>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</si>
  <si>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</si>
  <si>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</si>
  <si>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</si>
  <si>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</si>
  <si>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</si>
  <si>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</si>
  <si>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</si>
  <si>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</si>
  <si>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</si>
  <si>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</si>
  <si>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</si>
  <si>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</si>
  <si>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</si>
  <si>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</si>
  <si>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</si>
  <si>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</si>
  <si>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</si>
  <si>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</si>
  <si>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</si>
  <si>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</si>
  <si>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</si>
  <si>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</si>
  <si>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</si>
  <si>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</si>
  <si>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</si>
  <si>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</si>
  <si>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</si>
  <si>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</si>
  <si>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</si>
  <si>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</si>
  <si>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</si>
  <si>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</si>
  <si>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</si>
  <si>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</si>
  <si>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</si>
  <si>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</si>
  <si>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</si>
  <si>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</si>
  <si>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</si>
  <si>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</si>
  <si>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</si>
  <si>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</si>
  <si>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</si>
  <si>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</si>
  <si>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</si>
  <si>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</si>
  <si>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</si>
  <si>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</si>
  <si>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</si>
  <si>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</si>
  <si>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</si>
  <si>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</si>
  <si>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</si>
  <si>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</si>
  <si>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</si>
  <si>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</si>
  <si>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</si>
  <si>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</si>
  <si>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</si>
  <si>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</si>
  <si>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</si>
  <si>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</si>
  <si>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</si>
  <si>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</si>
  <si>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</si>
  <si>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</si>
  <si>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</si>
  <si>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</si>
  <si>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</si>
  <si>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</si>
  <si>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</si>
  <si>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</si>
  <si>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</si>
  <si>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</si>
  <si>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</si>
  <si>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</si>
  <si>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</si>
  <si>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</si>
  <si>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</si>
  <si>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</si>
  <si>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</si>
  <si>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</si>
  <si>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</si>
  <si>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</si>
  <si>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</si>
  <si>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</si>
  <si>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</si>
  <si>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</si>
  <si>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</si>
  <si>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</si>
  <si>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</si>
  <si>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</si>
  <si>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</si>
  <si>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</si>
  <si>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</si>
  <si>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</si>
  <si>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</si>
  <si>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</si>
  <si>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</si>
  <si>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</si>
  <si>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</si>
  <si>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</si>
  <si>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</si>
  <si>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</si>
  <si>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</si>
  <si>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</si>
  <si>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</si>
  <si>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</si>
  <si>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</si>
  <si>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</si>
  <si>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</si>
  <si>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</si>
  <si>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</si>
  <si>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</si>
  <si>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</si>
  <si>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</si>
  <si>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</si>
  <si>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</si>
  <si>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</si>
  <si>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</si>
  <si>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</si>
  <si>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</si>
  <si>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</si>
  <si>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</si>
  <si>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</si>
  <si>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</si>
  <si>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</si>
  <si>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</si>
  <si>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</si>
  <si>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</si>
  <si>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</si>
  <si>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</si>
  <si>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</si>
  <si>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</si>
  <si>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</si>
  <si>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</si>
  <si>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</si>
  <si>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</si>
  <si>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</si>
  <si>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</si>
  <si>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</si>
  <si>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</si>
  <si>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</si>
  <si>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</si>
  <si>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</si>
  <si>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</si>
  <si>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</si>
  <si>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</si>
  <si>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</si>
  <si>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</si>
  <si>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</si>
  <si>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</si>
  <si>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</si>
  <si>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</si>
  <si>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</si>
  <si>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</si>
  <si>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</si>
  <si>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</si>
  <si>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</si>
  <si>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</si>
  <si>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</si>
  <si>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</si>
  <si>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</si>
  <si>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</si>
  <si>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</si>
  <si>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</si>
  <si>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</si>
  <si>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</si>
  <si>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</si>
  <si>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</si>
  <si>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</si>
  <si>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</si>
  <si>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</si>
  <si>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</si>
  <si>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</si>
  <si>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</si>
  <si>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</si>
  <si>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</si>
  <si>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</si>
  <si>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</si>
  <si>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</si>
  <si>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</si>
  <si>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</si>
  <si>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</si>
  <si>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</si>
  <si>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</si>
  <si>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</si>
  <si>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</si>
  <si>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</si>
  <si>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</si>
  <si>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</si>
  <si>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</si>
  <si>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</si>
  <si>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</si>
  <si>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</si>
  <si>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</si>
  <si>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</si>
  <si>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</si>
  <si>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</si>
  <si>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</si>
  <si>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</si>
  <si>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</si>
  <si>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</si>
  <si>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</si>
  <si>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</si>
  <si>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</si>
  <si>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</si>
  <si>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</si>
  <si>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</si>
  <si>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</si>
  <si>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</si>
  <si>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</si>
  <si>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</si>
  <si>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</si>
  <si>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</si>
  <si>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</si>
  <si>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</si>
  <si>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</si>
  <si>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</si>
  <si>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</si>
  <si>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</si>
  <si>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</si>
  <si>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</si>
  <si>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</si>
  <si>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</si>
  <si>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</si>
  <si>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</si>
  <si>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</si>
  <si>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</si>
  <si>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</si>
  <si>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</si>
  <si>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</si>
  <si>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</si>
  <si>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</si>
  <si>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</si>
  <si>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</si>
  <si>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</si>
  <si>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</si>
  <si>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</si>
  <si>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</si>
  <si>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</si>
  <si>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</si>
  <si>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</si>
  <si>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</si>
  <si>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</si>
  <si>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</si>
  <si>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</si>
  <si>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</si>
  <si>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</si>
  <si>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</si>
  <si>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</si>
  <si>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</si>
  <si>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</si>
  <si>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</si>
  <si>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</si>
  <si>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</si>
  <si>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</si>
  <si>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</si>
  <si>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</si>
  <si>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</si>
  <si>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</si>
  <si>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</si>
  <si>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</si>
  <si>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</si>
  <si>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</si>
  <si>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</si>
  <si>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</si>
  <si>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</si>
  <si>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</si>
  <si>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</si>
  <si>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</si>
  <si>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</si>
  <si>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</si>
  <si>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</si>
  <si>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</si>
  <si>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</si>
  <si>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</si>
  <si>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</si>
  <si>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</si>
  <si>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</si>
  <si>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</si>
  <si>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</si>
  <si>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</si>
  <si>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</si>
  <si>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</si>
  <si>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</si>
  <si>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</si>
  <si>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</si>
  <si>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</si>
  <si>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</si>
  <si>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</si>
  <si>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</si>
  <si>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</si>
  <si>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</si>
  <si>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</si>
  <si>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</si>
  <si>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</si>
  <si>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</si>
  <si>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</si>
  <si>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</si>
  <si>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</si>
  <si>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</si>
  <si>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</si>
  <si>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</si>
  <si>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</si>
  <si>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</si>
  <si>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</si>
  <si>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</si>
  <si>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</si>
  <si>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</si>
  <si>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</si>
  <si>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</si>
  <si>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</si>
  <si>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</si>
  <si>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</si>
  <si>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</si>
  <si>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</si>
  <si>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</si>
  <si>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</si>
  <si>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</si>
  <si>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</si>
  <si>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</si>
  <si>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</si>
  <si>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</si>
  <si>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</si>
  <si>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</si>
  <si>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</si>
  <si>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</si>
  <si>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</si>
  <si>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</si>
  <si>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</si>
  <si>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</si>
  <si>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</si>
  <si>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</si>
  <si>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</si>
  <si>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</si>
  <si>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</si>
  <si>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</si>
  <si>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</si>
  <si>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</si>
  <si>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</si>
  <si>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</si>
  <si>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</si>
  <si>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</si>
  <si>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</si>
  <si>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</si>
  <si>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</si>
  <si>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</si>
  <si>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</si>
  <si>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</si>
  <si>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</si>
  <si>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</si>
  <si>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</si>
  <si>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</si>
  <si>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</si>
  <si>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</si>
  <si>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</si>
  <si>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</si>
  <si>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</si>
  <si>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</si>
  <si>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</si>
  <si>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</si>
  <si>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</si>
  <si>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</si>
  <si>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</si>
  <si>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</si>
  <si>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</si>
  <si>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</si>
  <si>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</si>
  <si>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</si>
  <si>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</si>
  <si>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</si>
  <si>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</si>
  <si>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</si>
  <si>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</si>
  <si>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</si>
  <si>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</si>
  <si>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</si>
  <si>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</si>
  <si>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</si>
  <si>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</si>
  <si>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</si>
  <si>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</si>
  <si>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</si>
  <si>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</si>
  <si>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</si>
  <si>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</si>
  <si>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</si>
  <si>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</si>
  <si>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</si>
  <si>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</si>
  <si>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</si>
  <si>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</si>
  <si>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</si>
  <si>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</si>
  <si>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</si>
  <si>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</si>
  <si>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</si>
  <si>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</si>
  <si>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</si>
  <si>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</si>
  <si>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</si>
  <si>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</si>
  <si>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</si>
  <si>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</si>
  <si>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</si>
  <si>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</si>
  <si>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</si>
  <si>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</si>
  <si>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</si>
  <si>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</si>
  <si>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</si>
  <si>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</si>
  <si>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</si>
  <si>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</si>
  <si>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</si>
  <si>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</si>
  <si>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</si>
  <si>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</si>
  <si>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</si>
  <si>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</si>
  <si>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</si>
  <si>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</si>
  <si>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</si>
  <si>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</si>
  <si>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</si>
  <si>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</si>
  <si>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</si>
  <si>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</si>
  <si>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</si>
  <si>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</si>
  <si>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</si>
  <si>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</si>
  <si>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</si>
  <si>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</si>
  <si>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</si>
  <si>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</si>
  <si>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</si>
  <si>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</si>
  <si>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</si>
  <si>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</si>
  <si>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</si>
  <si>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</si>
  <si>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</si>
  <si>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</si>
  <si>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</si>
  <si>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</si>
  <si>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</si>
  <si>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</si>
  <si>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</si>
  <si>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</si>
  <si>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</si>
  <si>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</si>
  <si>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</si>
  <si>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</si>
  <si>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</si>
  <si>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</si>
  <si>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</si>
  <si>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</si>
  <si>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</si>
  <si>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</si>
  <si>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</si>
  <si>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</si>
  <si>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</si>
  <si>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</si>
  <si>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</si>
  <si>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</si>
  <si>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</si>
  <si>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</si>
  <si>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</si>
  <si>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</si>
  <si>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</si>
  <si>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</si>
  <si>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</si>
  <si>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</si>
  <si>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</si>
  <si>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</si>
  <si>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</si>
  <si>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</si>
  <si>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</si>
  <si>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</si>
  <si>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</si>
  <si>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</si>
  <si>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</si>
  <si>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</si>
  <si>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</si>
  <si>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</si>
  <si>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</si>
  <si>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</si>
  <si>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</si>
  <si>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</si>
  <si>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</si>
  <si>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</si>
  <si>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</si>
  <si>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</si>
  <si>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</si>
  <si>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</si>
  <si>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</si>
  <si>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</si>
  <si>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</si>
  <si>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</si>
  <si>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</si>
  <si>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</si>
  <si>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</si>
  <si>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</si>
  <si>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</si>
  <si>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</si>
  <si>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</si>
  <si>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</si>
  <si>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</si>
  <si>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</si>
  <si>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</si>
  <si>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</si>
  <si>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</si>
  <si>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</si>
  <si>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</si>
  <si>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</si>
  <si>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</si>
  <si>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</si>
  <si>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</si>
  <si>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</si>
  <si>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</si>
  <si>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</si>
  <si>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</si>
  <si>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</si>
  <si>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</si>
  <si>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</si>
  <si>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</si>
  <si>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</si>
  <si>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</si>
  <si>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</si>
  <si>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</si>
  <si>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</si>
  <si>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</si>
  <si>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</si>
  <si>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</si>
  <si>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</si>
  <si>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</si>
  <si>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</si>
  <si>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</si>
  <si>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</si>
  <si>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</si>
  <si>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</si>
  <si>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</si>
  <si>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</si>
  <si>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</si>
  <si>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</si>
  <si>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</si>
  <si>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</si>
  <si>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</si>
  <si>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</si>
  <si>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</si>
  <si>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</si>
  <si>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</si>
  <si>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</si>
  <si>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</si>
  <si>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</si>
  <si>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</si>
  <si>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</si>
  <si>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</si>
  <si>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</si>
  <si>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</si>
  <si>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</si>
  <si>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</si>
  <si>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</si>
  <si>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</si>
  <si>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</si>
  <si>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</si>
  <si>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</si>
  <si>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</si>
  <si>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</si>
  <si>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</si>
  <si>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</si>
  <si>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</si>
  <si>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</si>
  <si>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</si>
  <si>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</si>
  <si>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</si>
  <si>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</si>
  <si>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</si>
  <si>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</si>
  <si>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</si>
  <si>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</si>
  <si>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</si>
  <si>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</si>
  <si>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</si>
  <si>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</si>
  <si>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</si>
  <si>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</si>
  <si>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</si>
  <si>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</si>
  <si>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</si>
  <si>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</si>
  <si>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</si>
  <si>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</si>
  <si>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</si>
  <si>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</si>
  <si>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</si>
  <si>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</si>
  <si>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</si>
  <si>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</si>
  <si>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</si>
  <si>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</si>
  <si>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</si>
  <si>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</si>
  <si>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</si>
  <si>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</si>
  <si>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</si>
  <si>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</si>
  <si>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</si>
  <si>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</si>
  <si>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</si>
  <si>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</si>
  <si>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</si>
  <si>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</si>
  <si>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</si>
  <si>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</si>
  <si>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</si>
  <si>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</si>
  <si>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</si>
  <si>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</si>
  <si>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</si>
  <si>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</si>
  <si>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</si>
  <si>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</si>
  <si>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</si>
  <si>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</si>
  <si>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</si>
  <si>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</si>
  <si>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</si>
  <si>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</si>
  <si>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</si>
  <si>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</si>
  <si>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</si>
  <si>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</si>
  <si>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</si>
  <si>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</si>
  <si>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</si>
  <si>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</si>
  <si>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</si>
  <si>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</si>
  <si>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</si>
  <si>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</si>
  <si>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</si>
  <si>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</si>
  <si>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</si>
  <si>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</si>
  <si>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</si>
  <si>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</si>
  <si>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</si>
  <si>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</si>
  <si>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</si>
  <si>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</si>
  <si>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</si>
  <si>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</si>
  <si>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</si>
  <si>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</si>
  <si>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</si>
  <si>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</si>
  <si>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</si>
  <si>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</si>
  <si>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</si>
  <si>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</si>
  <si>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</si>
  <si>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</si>
  <si>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</si>
  <si>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</si>
  <si>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</si>
  <si>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</si>
  <si>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</si>
  <si>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</si>
  <si>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</si>
  <si>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</si>
  <si>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</si>
  <si>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</si>
  <si>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</si>
  <si>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</si>
  <si>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</si>
  <si>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</si>
  <si>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</si>
  <si>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</si>
  <si>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</si>
  <si>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</si>
  <si>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</si>
  <si>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</si>
  <si>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</si>
  <si>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</si>
  <si>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</si>
  <si>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</si>
  <si>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</si>
  <si>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</si>
  <si>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</si>
  <si>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</si>
  <si>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</si>
  <si>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</si>
  <si>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</si>
  <si>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</si>
  <si>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</si>
  <si>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</si>
  <si>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</si>
  <si>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</si>
  <si>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</si>
  <si>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</si>
  <si>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</si>
  <si>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</si>
  <si>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</si>
  <si>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</si>
  <si>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</si>
  <si>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</si>
  <si>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</si>
  <si>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</si>
  <si>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</si>
  <si>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</si>
  <si>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</si>
  <si>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</si>
  <si>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</si>
  <si>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</si>
  <si>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</si>
  <si>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</si>
  <si>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</si>
  <si>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</si>
  <si>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</si>
  <si>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</si>
  <si>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</si>
  <si>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</si>
  <si>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</si>
  <si>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</si>
  <si>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</si>
  <si>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</si>
  <si>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</si>
  <si>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</si>
  <si>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</si>
  <si>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</si>
  <si>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</si>
  <si>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</si>
  <si>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</si>
  <si>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</si>
  <si>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</si>
  <si>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</si>
  <si>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</si>
  <si>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</si>
  <si>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</si>
  <si>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</si>
  <si>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</si>
  <si>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</si>
  <si>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</si>
  <si>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</si>
  <si>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</si>
  <si>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</si>
  <si>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</si>
  <si>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</si>
  <si>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</si>
  <si>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</si>
  <si>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</si>
  <si>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</si>
  <si>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</si>
  <si>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</si>
  <si>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</si>
  <si>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</si>
  <si>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</si>
  <si>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</si>
  <si>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</si>
  <si>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</si>
  <si>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</si>
  <si>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</si>
  <si>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</si>
  <si>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</si>
  <si>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</si>
  <si>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</si>
  <si>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</si>
  <si>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</si>
  <si>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</si>
  <si>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</si>
  <si>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</si>
  <si>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</si>
  <si>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</si>
  <si>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</si>
  <si>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</si>
  <si>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</si>
  <si>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</si>
  <si>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</si>
  <si>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</si>
  <si>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</si>
  <si>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</si>
  <si>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</si>
  <si>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</si>
  <si>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</si>
  <si>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</si>
  <si>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</si>
  <si>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</si>
  <si>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</si>
  <si>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</si>
  <si>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</si>
  <si>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</si>
  <si>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</si>
  <si>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</si>
  <si>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</si>
  <si>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</si>
  <si>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</si>
  <si>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</si>
  <si>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</si>
  <si>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</si>
  <si>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</si>
  <si>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</si>
  <si>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</si>
  <si>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</si>
  <si>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</si>
  <si>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</si>
  <si>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</si>
  <si>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</si>
  <si>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</si>
  <si>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</si>
  <si>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</si>
  <si>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</si>
  <si>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</si>
  <si>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</si>
  <si>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</si>
  <si>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</si>
  <si>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</si>
  <si>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</si>
  <si>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</si>
  <si>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</si>
  <si>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</si>
  <si>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</si>
  <si>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</si>
  <si>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</si>
  <si>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</si>
  <si>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</si>
  <si>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</si>
  <si>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</si>
  <si>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</si>
  <si>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</si>
  <si>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</si>
  <si>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</si>
  <si>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</si>
  <si>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</si>
  <si>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</si>
  <si>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</si>
  <si>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</si>
  <si>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</si>
  <si>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</si>
  <si>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</si>
  <si>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</si>
  <si>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</si>
  <si>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</si>
  <si>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</si>
  <si>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</si>
  <si>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</si>
  <si>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</si>
  <si>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</si>
  <si>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</si>
  <si>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</si>
  <si>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</si>
  <si>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</si>
  <si>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</si>
  <si>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</si>
  <si>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</si>
  <si>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</si>
  <si>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</si>
  <si>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</si>
  <si>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</si>
  <si>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</si>
  <si>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</si>
  <si>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</si>
  <si>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</si>
  <si>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</si>
  <si>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</si>
  <si>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</si>
  <si>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</si>
  <si>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</si>
  <si>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</si>
  <si>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</si>
  <si>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</si>
  <si>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</si>
  <si>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</si>
  <si>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</si>
  <si>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</si>
  <si>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</si>
  <si>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</si>
  <si>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</si>
  <si>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</si>
  <si>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</si>
  <si>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</si>
  <si>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</si>
  <si>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</si>
  <si>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</si>
  <si>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</si>
  <si>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</si>
  <si>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</si>
  <si>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</si>
  <si>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</si>
  <si>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</si>
  <si>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</si>
  <si>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</si>
  <si>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</si>
  <si>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</si>
  <si>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</si>
  <si>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</si>
  <si>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</si>
  <si>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</si>
  <si>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</si>
  <si>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</si>
  <si>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</si>
  <si>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</si>
  <si>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</si>
  <si>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</si>
  <si>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</si>
  <si>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</si>
  <si>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</si>
  <si>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</si>
  <si>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</si>
  <si>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</si>
  <si>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</si>
  <si>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</si>
  <si>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</si>
  <si>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</si>
  <si>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</si>
  <si>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</si>
  <si>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</si>
  <si>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</si>
  <si>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</si>
  <si>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</si>
  <si>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</si>
  <si>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</si>
  <si>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</si>
  <si>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</si>
  <si>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</si>
  <si>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</si>
  <si>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</si>
  <si>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</si>
  <si>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</si>
  <si>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</si>
  <si>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</si>
  <si>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</si>
  <si>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</si>
  <si>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</si>
  <si>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</si>
  <si>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</si>
  <si>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</si>
  <si>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</si>
  <si>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</si>
  <si>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</si>
  <si>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</si>
  <si>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</si>
  <si>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</si>
  <si>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</si>
  <si>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</si>
  <si>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</si>
  <si>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</si>
  <si>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</si>
  <si>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</si>
  <si>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</si>
  <si>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</si>
  <si>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</si>
  <si>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</si>
  <si>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</si>
  <si>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</si>
  <si>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</si>
  <si>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</si>
  <si>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</si>
  <si>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</si>
  <si>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</si>
  <si>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</si>
  <si>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</si>
  <si>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</si>
  <si>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</si>
  <si>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</si>
  <si>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</si>
  <si>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</si>
  <si>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</si>
  <si>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</si>
  <si>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</si>
  <si>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</si>
  <si>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</si>
  <si>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</si>
  <si>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</si>
  <si>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</si>
  <si>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</si>
  <si>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</si>
  <si>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</si>
  <si>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</si>
  <si>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</si>
  <si>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</si>
  <si>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</si>
  <si>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</si>
  <si>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</si>
  <si>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</si>
  <si>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</si>
  <si>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</si>
  <si>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</si>
  <si>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</si>
  <si>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</si>
  <si>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</si>
  <si>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</si>
  <si>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</si>
  <si>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</si>
  <si>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</si>
  <si>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</si>
  <si>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</si>
  <si>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</si>
  <si>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</si>
  <si>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</si>
  <si>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</si>
  <si>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</si>
  <si>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</si>
  <si>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</si>
  <si>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</si>
  <si>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</si>
  <si>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</si>
  <si>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</si>
  <si>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</si>
  <si>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</si>
  <si>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</si>
  <si>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</si>
  <si>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</si>
  <si>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</si>
  <si>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</si>
  <si>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</si>
  <si>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</si>
  <si>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</si>
  <si>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</si>
  <si>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</si>
  <si>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</si>
  <si>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</si>
  <si>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</si>
  <si>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</si>
  <si>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</si>
  <si>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</si>
  <si>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</si>
  <si>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</si>
  <si>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</si>
  <si>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</si>
  <si>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</si>
  <si>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</si>
  <si>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</si>
  <si>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</si>
  <si>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</si>
  <si>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</si>
  <si>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</si>
  <si>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</si>
  <si>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</si>
  <si>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</si>
  <si>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</si>
  <si>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</si>
  <si>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</si>
  <si>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</si>
  <si>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</si>
  <si>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</si>
  <si>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</si>
  <si>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</si>
  <si>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</si>
  <si>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</si>
  <si>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</si>
  <si>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</si>
  <si>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</si>
  <si>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</si>
  <si>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</si>
  <si>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</si>
  <si>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</si>
  <si>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</si>
  <si>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</si>
  <si>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</si>
  <si>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</si>
  <si>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</si>
  <si>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</si>
  <si>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</si>
  <si>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</si>
  <si>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</si>
  <si>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</si>
  <si>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</si>
  <si>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</si>
  <si>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</si>
  <si>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</si>
  <si>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</si>
  <si>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</si>
  <si>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</si>
  <si>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</si>
  <si>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</si>
  <si>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</si>
  <si>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</si>
  <si>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</si>
  <si>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</si>
  <si>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</si>
  <si>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</si>
  <si>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</si>
  <si>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</si>
  <si>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</si>
  <si>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</si>
  <si>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</si>
  <si>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</si>
  <si>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</si>
  <si>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</si>
  <si>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</si>
  <si>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</si>
  <si>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</si>
  <si>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</si>
  <si>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</si>
  <si>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</si>
  <si>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</si>
  <si>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</si>
  <si>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</si>
  <si>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</si>
  <si>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</si>
  <si>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</si>
  <si>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</si>
  <si>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</si>
  <si>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</si>
  <si>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</si>
  <si>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</si>
  <si>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</si>
  <si>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</si>
  <si>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</si>
  <si>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</si>
  <si>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</si>
  <si>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</si>
  <si>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</si>
  <si>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</si>
  <si>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</si>
  <si>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</si>
  <si>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</si>
  <si>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</si>
  <si>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</si>
  <si>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</si>
  <si>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</si>
  <si>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</si>
  <si>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</si>
  <si>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</si>
  <si>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</si>
  <si>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</si>
  <si>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</si>
  <si>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</si>
  <si>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</si>
  <si>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</si>
  <si>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</si>
  <si>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</si>
  <si>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</si>
  <si>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</si>
  <si>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</si>
  <si>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</si>
  <si>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</si>
  <si>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</si>
  <si>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</si>
  <si>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</si>
  <si>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</si>
  <si>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</si>
  <si>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</si>
  <si>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</si>
  <si>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</si>
  <si>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</si>
  <si>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</si>
  <si>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</si>
  <si>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</si>
  <si>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</si>
  <si>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</si>
  <si>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</si>
  <si>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</si>
  <si>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</si>
  <si>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</si>
  <si>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</si>
  <si>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</si>
  <si>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</si>
  <si>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</si>
  <si>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</si>
  <si>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</si>
  <si>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</si>
  <si>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</si>
  <si>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</si>
  <si>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</si>
  <si>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</si>
  <si>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</si>
  <si>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</si>
  <si>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</si>
  <si>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</si>
  <si>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</si>
  <si>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</si>
  <si>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</si>
  <si>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</si>
  <si>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</si>
  <si>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</si>
  <si>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</si>
  <si>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</si>
  <si>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</si>
  <si>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</si>
  <si>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</si>
  <si>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</si>
  <si>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</si>
  <si>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</si>
  <si>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</si>
  <si>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</si>
  <si>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</si>
  <si>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</si>
  <si>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</si>
  <si>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</si>
  <si>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</si>
  <si>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</si>
  <si>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</si>
  <si>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</si>
  <si>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</si>
  <si>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</si>
  <si>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</si>
  <si>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</si>
  <si>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</si>
  <si>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</si>
  <si>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</si>
  <si>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</si>
  <si>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</si>
  <si>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</si>
  <si>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</si>
  <si>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</si>
  <si>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</si>
  <si>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</si>
  <si>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</si>
  <si>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</si>
  <si>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</si>
  <si>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</si>
  <si>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</si>
  <si>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</si>
  <si>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</si>
  <si>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</si>
  <si>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</si>
  <si>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</si>
  <si>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</si>
  <si>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</si>
  <si>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</si>
  <si>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</si>
  <si>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</si>
  <si>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</si>
  <si>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</si>
  <si>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</si>
  <si>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</si>
  <si>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</si>
  <si>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</si>
  <si>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</si>
  <si>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</si>
  <si>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</si>
  <si>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</si>
  <si>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</si>
  <si>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</si>
  <si>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</si>
  <si>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</si>
  <si>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</si>
  <si>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</si>
  <si>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</si>
  <si>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</si>
  <si>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</si>
  <si>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</si>
  <si>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</si>
  <si>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</si>
  <si>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</si>
  <si>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</si>
  <si>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</si>
  <si>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</si>
  <si>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</si>
  <si>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</si>
  <si>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</si>
  <si>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</si>
  <si>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</si>
  <si>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</si>
  <si>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</si>
  <si>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</si>
  <si>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</si>
  <si>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</si>
  <si>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</si>
  <si>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</si>
  <si>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</si>
  <si>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</si>
  <si>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</si>
  <si>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</si>
  <si>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</si>
  <si>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</si>
  <si>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</si>
  <si>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</si>
  <si>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</si>
  <si>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</si>
  <si>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</si>
  <si>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</si>
  <si>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</si>
  <si>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</si>
  <si>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</si>
  <si>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</si>
  <si>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</si>
  <si>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</si>
  <si>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</si>
  <si>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</si>
  <si>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</si>
  <si>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</si>
  <si>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</si>
  <si>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</si>
  <si>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</si>
  <si>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</si>
  <si>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</si>
  <si>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</si>
  <si>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</si>
  <si>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</si>
  <si>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</si>
  <si>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</si>
  <si>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</si>
  <si>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</si>
  <si>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</si>
  <si>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</si>
  <si>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</si>
  <si>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</si>
  <si>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</si>
  <si>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</si>
  <si>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</si>
  <si>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</si>
  <si>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</si>
  <si>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</si>
  <si>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</si>
  <si>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</si>
  <si>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</si>
  <si>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</si>
  <si>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</si>
  <si>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</si>
  <si>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</si>
  <si>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</si>
  <si>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</si>
  <si>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</si>
  <si>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</si>
  <si>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</si>
  <si>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</si>
  <si>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</si>
  <si>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</si>
  <si>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</si>
  <si>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</si>
  <si>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</si>
  <si>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</si>
  <si>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</si>
  <si>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</si>
  <si>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</si>
  <si>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</si>
  <si>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</si>
  <si>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</si>
  <si>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</si>
  <si>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</si>
  <si>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</si>
  <si>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</si>
  <si>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</si>
  <si>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</si>
  <si>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</si>
  <si>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</si>
  <si>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</si>
  <si>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</si>
  <si>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</si>
  <si>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</si>
  <si>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</si>
  <si>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</si>
  <si>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</si>
  <si>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</si>
  <si>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</si>
  <si>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</si>
  <si>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</si>
  <si>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</si>
  <si>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</si>
  <si>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</si>
  <si>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</si>
  <si>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</si>
  <si>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</si>
  <si>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</si>
  <si>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</si>
  <si>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</si>
  <si>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</si>
  <si>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</si>
  <si>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</si>
  <si>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</si>
  <si>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</si>
  <si>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</si>
  <si>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</si>
  <si>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</si>
  <si>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</si>
  <si>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</si>
  <si>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</si>
  <si>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</si>
  <si>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</si>
  <si>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</si>
  <si>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</si>
  <si>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</si>
  <si>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</si>
  <si>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</si>
  <si>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</si>
  <si>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</si>
  <si>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</si>
  <si>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</si>
  <si>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</si>
  <si>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</si>
  <si>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</si>
  <si>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</si>
  <si>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</si>
  <si>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</si>
  <si>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</si>
  <si>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</si>
  <si>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</si>
  <si>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</si>
  <si>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</si>
  <si>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</si>
  <si>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</si>
  <si>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</si>
  <si>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</si>
  <si>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</si>
  <si>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</si>
  <si>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</si>
  <si>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</si>
  <si>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</si>
  <si>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</si>
  <si>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</si>
  <si>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</si>
  <si>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</si>
  <si>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</si>
  <si>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</si>
  <si>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</si>
  <si>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</si>
  <si>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</si>
  <si>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</si>
  <si>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</si>
  <si>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</si>
  <si>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</si>
  <si>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</si>
  <si>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</si>
  <si>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</si>
  <si>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</si>
  <si>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</si>
  <si>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</si>
  <si>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</si>
  <si>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</si>
  <si>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</si>
  <si>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</si>
  <si>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</si>
  <si>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</si>
  <si>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</si>
  <si>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</si>
  <si>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</si>
  <si>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</si>
  <si>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</si>
  <si>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</si>
  <si>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</si>
  <si>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</si>
  <si>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</si>
  <si>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</si>
  <si>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</si>
  <si>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</si>
  <si>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</si>
  <si>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</si>
  <si>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</si>
  <si>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</si>
  <si>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</si>
  <si>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</si>
  <si>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</si>
  <si>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</si>
  <si>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</si>
  <si>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</si>
  <si>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</si>
  <si>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</si>
  <si>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</si>
  <si>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</si>
  <si>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</si>
  <si>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</si>
  <si>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</si>
  <si>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</si>
  <si>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</si>
  <si>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</si>
  <si>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</si>
  <si>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</si>
  <si>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</si>
  <si>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</si>
  <si>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</si>
  <si>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</si>
  <si>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</si>
  <si>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</si>
  <si>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</si>
  <si>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</si>
  <si>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</si>
  <si>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</si>
  <si>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</si>
  <si>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</si>
  <si>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</si>
  <si>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</si>
  <si>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</si>
  <si>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</si>
  <si>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</si>
  <si>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</si>
  <si>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</si>
  <si>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</si>
  <si>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</si>
  <si>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</si>
  <si>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</si>
  <si>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</si>
  <si>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</si>
  <si>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</si>
  <si>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</si>
  <si>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</si>
  <si>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</si>
  <si>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</si>
  <si>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</si>
  <si>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</si>
  <si>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</si>
  <si>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</si>
  <si>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</si>
  <si>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</si>
  <si>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</si>
  <si>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</si>
  <si>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</si>
  <si>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</si>
  <si>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</si>
  <si>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</si>
  <si>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</si>
  <si>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</si>
  <si>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</si>
  <si>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</si>
  <si>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</si>
  <si>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</si>
  <si>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</si>
  <si>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</si>
  <si>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</si>
  <si>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</si>
  <si>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</si>
  <si>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</si>
  <si>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</si>
  <si>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</si>
  <si>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</si>
  <si>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</si>
  <si>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</si>
  <si>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</si>
  <si>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</si>
  <si>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</si>
  <si>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</si>
  <si>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</si>
  <si>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</si>
  <si>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</si>
  <si>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</si>
  <si>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</si>
  <si>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</si>
  <si>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</si>
  <si>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</si>
  <si>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</si>
  <si>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</si>
  <si>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</si>
  <si>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</si>
  <si>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</si>
  <si>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</si>
  <si>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</si>
  <si>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</si>
  <si>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</si>
  <si>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</si>
  <si>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</si>
  <si>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</si>
  <si>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</si>
  <si>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</si>
  <si>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</si>
  <si>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</si>
  <si>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</si>
  <si>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</si>
  <si>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</si>
  <si>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</si>
  <si>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</si>
  <si>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</si>
  <si>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</si>
  <si>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</si>
  <si>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</si>
  <si>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</si>
  <si>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</si>
  <si>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</si>
  <si>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</si>
  <si>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</si>
  <si>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</si>
  <si>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</si>
  <si>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</si>
  <si>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</si>
  <si>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</si>
  <si>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</si>
  <si>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</si>
  <si>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</si>
  <si>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</si>
  <si>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</si>
  <si>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</si>
  <si>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</si>
  <si>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</si>
  <si>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</si>
  <si>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</si>
  <si>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</si>
  <si>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</si>
  <si>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</si>
  <si>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</si>
  <si>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</si>
  <si>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</si>
  <si>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</si>
  <si>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</si>
  <si>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</si>
  <si>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</si>
  <si>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</si>
  <si>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</si>
  <si>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</si>
  <si>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</si>
  <si>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</si>
  <si>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</si>
  <si>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</si>
  <si>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</si>
  <si>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</si>
  <si>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</si>
  <si>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</si>
  <si>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</si>
  <si>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</si>
  <si>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</si>
  <si>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</si>
  <si>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</si>
  <si>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</si>
  <si>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</si>
  <si>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</si>
  <si>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</si>
  <si>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</si>
  <si>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</si>
  <si>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</si>
  <si>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</si>
  <si>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</si>
  <si>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</si>
  <si>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</si>
  <si>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</si>
  <si>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</si>
  <si>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</si>
  <si>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</si>
  <si>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</si>
  <si>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</si>
  <si>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</si>
  <si>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</si>
  <si>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</si>
  <si>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</si>
  <si>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</si>
  <si>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</si>
  <si>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</si>
  <si>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</si>
  <si>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</si>
  <si>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</si>
  <si>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</si>
  <si>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</si>
  <si>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</si>
  <si>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</si>
  <si>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</si>
  <si>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</si>
  <si>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</si>
  <si>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</si>
  <si>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</si>
  <si>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</si>
  <si>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</si>
  <si>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</si>
  <si>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</si>
  <si>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</si>
  <si>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</si>
  <si>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</si>
  <si>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</si>
  <si>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</si>
  <si>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</si>
  <si>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</si>
  <si>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</si>
  <si>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</si>
  <si>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</si>
  <si>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</si>
  <si>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</si>
  <si>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</si>
  <si>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</si>
  <si>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</si>
  <si>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</si>
  <si>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</si>
  <si>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</si>
  <si>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</si>
  <si>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</si>
  <si>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</si>
  <si>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</si>
  <si>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</si>
  <si>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</si>
  <si>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</si>
  <si>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</si>
  <si>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</si>
  <si>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</si>
  <si>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</si>
  <si>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</si>
  <si>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</si>
  <si>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</si>
  <si>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</si>
  <si>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</si>
  <si>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</si>
  <si>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</si>
  <si>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</si>
  <si>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</si>
  <si>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</si>
  <si>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</si>
  <si>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</si>
  <si>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</si>
  <si>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</si>
  <si>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</si>
  <si>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</si>
  <si>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</si>
  <si>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</si>
  <si>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</si>
  <si>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</si>
  <si>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</si>
  <si>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</si>
  <si>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</si>
  <si>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</si>
  <si>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</si>
  <si>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</si>
  <si>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</si>
  <si>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</si>
  <si>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</si>
  <si>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</si>
  <si>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</si>
  <si>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</si>
  <si>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</si>
  <si>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</si>
  <si>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</si>
  <si>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</si>
  <si>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</si>
  <si>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</si>
  <si>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</si>
  <si>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</si>
  <si>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</si>
  <si>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</si>
  <si>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</si>
  <si>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</si>
  <si>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</si>
  <si>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</si>
  <si>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</si>
  <si>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</si>
  <si>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</si>
  <si>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</si>
  <si>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</si>
  <si>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</si>
  <si>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</si>
  <si>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</si>
  <si>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</si>
  <si>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</si>
  <si>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</si>
  <si>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</si>
  <si>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</si>
  <si>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</si>
  <si>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</si>
  <si>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</si>
  <si>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</si>
  <si>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</si>
  <si>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</si>
  <si>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</si>
  <si>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</si>
  <si>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</si>
  <si>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</si>
  <si>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</si>
  <si>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</si>
  <si>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</si>
  <si>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</si>
  <si>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</si>
  <si>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</si>
  <si>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</si>
  <si>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</si>
  <si>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</si>
  <si>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</si>
  <si>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</si>
  <si>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</si>
  <si>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</si>
  <si>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</si>
  <si>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</si>
  <si>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</si>
  <si>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</si>
  <si>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</si>
  <si>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</si>
  <si>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</si>
  <si>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</si>
  <si>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</si>
  <si>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</si>
  <si>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</si>
  <si>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</si>
  <si>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</si>
  <si>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</si>
  <si>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</si>
  <si>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</si>
  <si>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</si>
  <si>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</si>
  <si>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</si>
  <si>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</si>
  <si>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</si>
  <si>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</si>
  <si>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</si>
  <si>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</si>
  <si>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</si>
  <si>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</si>
  <si>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</si>
  <si>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</si>
  <si>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</si>
  <si>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</si>
  <si>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</si>
  <si>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</si>
  <si>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</si>
  <si>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</si>
  <si>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</si>
  <si>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</si>
  <si>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</si>
  <si>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</si>
  <si>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</si>
  <si>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</si>
  <si>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</si>
  <si>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</si>
  <si>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</si>
  <si>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</si>
  <si>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</si>
  <si>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</si>
  <si>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</si>
  <si>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</si>
  <si>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</si>
  <si>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</si>
  <si>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</si>
  <si>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</si>
  <si>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</si>
  <si>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</si>
  <si>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</si>
  <si>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</si>
  <si>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</si>
  <si>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</si>
  <si>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</si>
  <si>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</si>
  <si>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</si>
  <si>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</si>
  <si>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</si>
  <si>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</si>
  <si>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</si>
  <si>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</si>
  <si>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</si>
  <si>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</si>
  <si>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</si>
  <si>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</si>
  <si>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</si>
  <si>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</si>
  <si>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</si>
  <si>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</si>
  <si>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</si>
  <si>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</si>
  <si>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</si>
  <si>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</si>
  <si>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</si>
  <si>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</si>
  <si>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</si>
  <si>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</si>
  <si>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</si>
  <si>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</si>
  <si>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</si>
  <si>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</si>
  <si>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</si>
  <si>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</si>
  <si>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</si>
  <si>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</si>
  <si>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</si>
  <si>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</si>
  <si>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</si>
  <si>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</si>
  <si>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</si>
  <si>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</si>
  <si>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</si>
  <si>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</si>
  <si>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</si>
  <si>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</si>
  <si>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</si>
  <si>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</si>
  <si>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</si>
  <si>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</si>
  <si>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</si>
  <si>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</si>
  <si>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</si>
  <si>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</si>
  <si>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</si>
  <si>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</si>
  <si>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</si>
  <si>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</si>
  <si>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</si>
  <si>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</si>
  <si>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</si>
  <si>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</si>
  <si>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</si>
  <si>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</si>
  <si>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</si>
  <si>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</si>
  <si>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</si>
  <si>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</si>
  <si>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</si>
  <si>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</si>
  <si>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</si>
  <si>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</si>
  <si>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</si>
  <si>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</si>
  <si>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</si>
  <si>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</si>
  <si>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</si>
  <si>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</si>
  <si>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</si>
  <si>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</si>
  <si>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</si>
  <si>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</si>
  <si>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</si>
  <si>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</si>
  <si>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</si>
  <si>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</si>
  <si>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</si>
  <si>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</si>
  <si>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</si>
  <si>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</si>
  <si>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</si>
  <si>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</si>
  <si>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</si>
  <si>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</si>
  <si>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</si>
  <si>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</si>
  <si>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</si>
  <si>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</si>
  <si>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</si>
  <si>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</si>
  <si>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</si>
  <si>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</si>
  <si>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</si>
  <si>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</si>
  <si>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</si>
  <si>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</si>
  <si>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</si>
  <si>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</si>
  <si>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</si>
  <si>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</si>
  <si>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</si>
  <si>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</si>
  <si>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</si>
  <si>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</si>
  <si>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</si>
  <si>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</si>
  <si>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</si>
  <si>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</si>
  <si>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</si>
  <si>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</si>
  <si>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</si>
  <si>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</si>
  <si>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</si>
  <si>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</si>
  <si>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</si>
  <si>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</si>
  <si>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</si>
  <si>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</si>
  <si>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</si>
  <si>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</si>
  <si>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</si>
  <si>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</si>
  <si>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</si>
  <si>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</si>
  <si>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</si>
  <si>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</si>
  <si>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</si>
  <si>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</si>
  <si>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</si>
  <si>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</si>
  <si>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</si>
  <si>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</si>
  <si>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</si>
  <si>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</si>
  <si>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</si>
  <si>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</si>
  <si>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</si>
  <si>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</si>
  <si>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</si>
  <si>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</si>
  <si>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</si>
  <si>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</si>
  <si>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</si>
  <si>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</si>
  <si>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</si>
  <si>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</si>
  <si>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</si>
  <si>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</si>
  <si>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</si>
  <si>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</si>
  <si>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</si>
  <si>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</si>
  <si>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</si>
  <si>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</si>
  <si>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</si>
  <si>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</si>
  <si>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</si>
  <si>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</si>
  <si>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</si>
  <si>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</si>
  <si>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</si>
  <si>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</si>
  <si>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</si>
  <si>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</si>
  <si>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</si>
  <si>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</si>
  <si>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</si>
  <si>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</si>
  <si>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</si>
  <si>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</si>
  <si>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</si>
  <si>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</si>
  <si>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</si>
  <si>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</si>
  <si>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</si>
  <si>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</si>
  <si>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</si>
  <si>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</si>
  <si>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</si>
  <si>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</si>
  <si>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</si>
  <si>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</si>
  <si>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</si>
  <si>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</si>
  <si>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</si>
  <si>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</si>
  <si>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</si>
  <si>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</si>
  <si>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</si>
  <si>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</si>
  <si>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</si>
  <si>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</si>
  <si>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</si>
  <si>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</si>
  <si>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</si>
  <si>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</si>
  <si>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</si>
  <si>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</si>
  <si>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</si>
  <si>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</si>
  <si>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</si>
  <si>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</si>
  <si>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</si>
  <si>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</si>
  <si>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</si>
  <si>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</si>
  <si>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</si>
  <si>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</si>
  <si>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</si>
  <si>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</si>
  <si>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</si>
  <si>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</si>
  <si>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</si>
  <si>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</si>
  <si>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</si>
  <si>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</si>
  <si>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</si>
  <si>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</si>
  <si>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</si>
  <si>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</si>
  <si>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</si>
  <si>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</si>
  <si>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</si>
  <si>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</si>
  <si>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</si>
  <si>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</si>
  <si>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</si>
  <si>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</si>
  <si>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</si>
  <si>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</si>
  <si>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</si>
  <si>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</si>
  <si>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</si>
  <si>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</si>
  <si>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</si>
  <si>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</si>
  <si>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</si>
  <si>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</si>
  <si>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</si>
  <si>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</si>
  <si>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</si>
  <si>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</si>
  <si>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</si>
  <si>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</si>
  <si>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</si>
  <si>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</si>
  <si>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</si>
  <si>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</si>
  <si>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</si>
  <si>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</si>
  <si>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</si>
  <si>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</si>
  <si>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</si>
  <si>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</si>
  <si>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</si>
  <si>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</si>
  <si>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</si>
  <si>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</si>
  <si>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</si>
  <si>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</si>
  <si>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</si>
  <si>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</si>
  <si>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</si>
  <si>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</si>
  <si>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</si>
  <si>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</si>
  <si>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</si>
  <si>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</si>
  <si>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</si>
  <si>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</si>
  <si>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</si>
  <si>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</si>
  <si>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</si>
  <si>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</si>
  <si>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</si>
  <si>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</si>
  <si>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</si>
  <si>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</si>
  <si>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</si>
  <si>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</si>
  <si>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</si>
  <si>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</si>
  <si>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</si>
  <si>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</si>
  <si>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</si>
  <si>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</si>
  <si>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</si>
  <si>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</si>
  <si>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</si>
  <si>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</si>
  <si>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</si>
  <si>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</si>
  <si>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</si>
  <si>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</si>
  <si>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</si>
  <si>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</si>
  <si>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</si>
  <si>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</si>
  <si>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</si>
  <si>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</si>
  <si>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</si>
  <si>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</si>
  <si>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</si>
  <si>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</si>
  <si>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</si>
  <si>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</si>
  <si>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</si>
  <si>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</si>
  <si>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</si>
  <si>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</si>
  <si>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</si>
  <si>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</si>
  <si>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</si>
  <si>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</si>
  <si>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</si>
  <si>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</si>
  <si>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</si>
  <si>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</si>
  <si>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</si>
  <si>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</si>
  <si>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</si>
  <si>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</si>
  <si>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</si>
  <si>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</si>
  <si>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</si>
  <si>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</si>
  <si>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</si>
  <si>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</si>
  <si>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</si>
  <si>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</si>
  <si>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</si>
  <si>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</si>
  <si>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</si>
  <si>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</si>
  <si>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</si>
  <si>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</si>
  <si>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</si>
  <si>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</si>
  <si>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</si>
  <si>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</si>
  <si>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</si>
  <si>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</si>
  <si>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</si>
  <si>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</si>
  <si>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</si>
  <si>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</si>
  <si>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</si>
  <si>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</si>
  <si>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</si>
  <si>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</si>
  <si>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</si>
  <si>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</si>
  <si>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</si>
  <si>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</si>
  <si>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</si>
  <si>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</si>
  <si>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</si>
  <si>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</si>
  <si>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</si>
  <si>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</si>
  <si>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</si>
  <si>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</si>
  <si>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</si>
  <si>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</si>
  <si>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</si>
  <si>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</si>
  <si>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</si>
  <si>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</si>
  <si>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</si>
  <si>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</si>
  <si>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</si>
  <si>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</si>
  <si>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</si>
  <si>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</si>
  <si>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</si>
  <si>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</si>
  <si>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</si>
  <si>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</si>
  <si>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</si>
  <si>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</si>
  <si>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</si>
  <si>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</si>
  <si>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</si>
  <si>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</si>
  <si>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</si>
  <si>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</si>
  <si>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</si>
  <si>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</si>
  <si>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</si>
  <si>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</si>
  <si>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</si>
  <si>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</si>
  <si>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</si>
  <si>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</si>
  <si>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</si>
  <si>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</si>
  <si>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</si>
  <si>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</si>
  <si>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</si>
  <si>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</si>
  <si>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</si>
  <si>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</si>
  <si>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</si>
  <si>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</si>
  <si>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</si>
  <si>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</si>
  <si>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</si>
  <si>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</si>
  <si>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</si>
  <si>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</si>
  <si>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</si>
  <si>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</si>
  <si>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</si>
  <si>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</si>
  <si>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</si>
  <si>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</si>
  <si>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</si>
  <si>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</si>
  <si>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</si>
  <si>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</si>
  <si>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</si>
  <si>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</si>
  <si>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</si>
  <si>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</si>
  <si>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</si>
  <si>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</si>
  <si>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</si>
  <si>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</si>
  <si>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</si>
  <si>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</si>
  <si>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</si>
  <si>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</si>
  <si>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</si>
  <si>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</si>
  <si>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</si>
  <si>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</si>
  <si>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</si>
  <si>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</si>
  <si>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</si>
  <si>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</si>
  <si>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</si>
  <si>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</si>
  <si>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</si>
  <si>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</si>
  <si>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</si>
  <si>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</si>
  <si>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</si>
  <si>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</si>
  <si>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</si>
  <si>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</si>
  <si>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</si>
  <si>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</si>
  <si>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</si>
  <si>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</si>
  <si>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</si>
  <si>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</si>
  <si>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</si>
  <si>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</si>
  <si>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</si>
  <si>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</si>
  <si>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</si>
  <si>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</si>
  <si>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</si>
  <si>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</si>
  <si>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</si>
  <si>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</si>
  <si>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</si>
  <si>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</si>
  <si>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</si>
  <si>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</si>
  <si>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</si>
  <si>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</si>
  <si>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</si>
  <si>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</si>
  <si>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</si>
  <si>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</si>
  <si>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</si>
  <si>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</si>
  <si>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</si>
  <si>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</si>
  <si>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</si>
  <si>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</si>
  <si>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</si>
  <si>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</si>
  <si>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</si>
  <si>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</si>
  <si>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</si>
  <si>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</si>
  <si>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</si>
  <si>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</si>
  <si>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</si>
  <si>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</si>
  <si>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</si>
  <si>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</si>
  <si>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</si>
  <si>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</si>
  <si>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</si>
  <si>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</si>
  <si>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</si>
  <si>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</si>
  <si>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</si>
  <si>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</si>
  <si>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</si>
  <si>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</si>
  <si>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</si>
  <si>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</si>
  <si>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</si>
  <si>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</si>
  <si>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</si>
  <si>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</si>
  <si>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</si>
  <si>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</si>
  <si>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</si>
  <si>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</si>
  <si>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</si>
  <si>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</si>
  <si>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</si>
  <si>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</si>
  <si>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</si>
  <si>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</si>
  <si>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</si>
  <si>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</si>
  <si>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</si>
  <si>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</si>
  <si>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</si>
  <si>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</si>
  <si>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</si>
  <si>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</si>
  <si>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</si>
  <si>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</si>
  <si>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</si>
  <si>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</si>
  <si>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</si>
  <si>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</si>
  <si>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</si>
  <si>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</si>
  <si>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</si>
  <si>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</si>
  <si>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</si>
  <si>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</si>
  <si>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</si>
  <si>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</si>
  <si>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</si>
  <si>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</si>
  <si>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</si>
  <si>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</si>
  <si>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</si>
  <si>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</si>
  <si>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</si>
  <si>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</si>
  <si>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</si>
  <si>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</si>
  <si>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</si>
  <si>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</si>
  <si>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</si>
  <si>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</si>
  <si>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</si>
  <si>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</si>
  <si>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</si>
  <si>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</si>
  <si>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</si>
  <si>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</si>
  <si>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</si>
  <si>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</si>
  <si>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</si>
  <si>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</si>
  <si>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</si>
  <si>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</si>
  <si>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</si>
  <si>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</si>
  <si>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</si>
  <si>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</si>
  <si>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</si>
  <si>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</si>
  <si>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</si>
  <si>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</si>
  <si>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</si>
  <si>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</si>
  <si>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</si>
  <si>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</si>
  <si>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</si>
  <si>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</si>
  <si>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</si>
  <si>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</si>
  <si>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</si>
  <si>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</si>
  <si>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</si>
  <si>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</si>
  <si>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</si>
  <si>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</si>
  <si>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</si>
  <si>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</si>
  <si>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</si>
  <si>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</si>
  <si>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</si>
  <si>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</si>
  <si>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</si>
  <si>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</si>
  <si>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</si>
  <si>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</si>
  <si>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</si>
  <si>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</si>
  <si>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</si>
  <si>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</si>
  <si>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</si>
  <si>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</si>
  <si>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</si>
  <si>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</si>
  <si>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</si>
  <si>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</si>
  <si>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</si>
  <si>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</si>
  <si>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</si>
  <si>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</si>
  <si>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</si>
  <si>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</si>
  <si>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</si>
  <si>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</si>
  <si>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</si>
  <si>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</si>
  <si>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</si>
  <si>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</si>
  <si>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</si>
  <si>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</si>
  <si>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</si>
  <si>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</si>
  <si>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</si>
  <si>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</si>
  <si>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</si>
  <si>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</si>
  <si>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</si>
  <si>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</si>
  <si>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</si>
  <si>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</si>
  <si>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</si>
  <si>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</si>
  <si>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</si>
  <si>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</si>
  <si>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</si>
  <si>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</si>
  <si>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</si>
  <si>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</si>
  <si>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</si>
  <si>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</si>
  <si>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</si>
  <si>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</si>
  <si>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</si>
  <si>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</si>
  <si>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</si>
  <si>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</si>
  <si>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</si>
  <si>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</si>
  <si>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</si>
  <si>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</si>
  <si>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</si>
  <si>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</si>
  <si>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</si>
  <si>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</si>
  <si>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</si>
  <si>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</si>
  <si>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</si>
  <si>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</si>
  <si>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</si>
  <si>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</si>
  <si>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</si>
  <si>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</si>
  <si>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</si>
  <si>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</si>
  <si>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</si>
  <si>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</si>
  <si>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</si>
  <si>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</si>
  <si>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</si>
  <si>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</si>
  <si>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</si>
  <si>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</si>
  <si>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</si>
  <si>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</si>
  <si>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</si>
  <si>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</si>
  <si>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</si>
  <si>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</si>
  <si>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</si>
  <si>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</si>
  <si>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</si>
  <si>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</si>
  <si>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</si>
  <si>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</si>
  <si>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</si>
  <si>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</si>
  <si>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</si>
  <si>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</si>
  <si>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</si>
  <si>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</si>
  <si>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</si>
  <si>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</si>
  <si>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</si>
  <si>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</si>
  <si>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</si>
  <si>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</si>
  <si>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</si>
  <si>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</si>
  <si>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</si>
  <si>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</si>
  <si>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</si>
  <si>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</si>
  <si>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</si>
  <si>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</si>
  <si>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</si>
  <si>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</si>
  <si>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</si>
  <si>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</si>
  <si>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</si>
  <si>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</si>
  <si>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</si>
  <si>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</si>
  <si>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</si>
  <si>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</si>
  <si>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</si>
  <si>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</si>
  <si>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</si>
  <si>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</si>
  <si>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</si>
  <si>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</si>
  <si>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</si>
  <si>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</si>
  <si>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</si>
  <si>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</si>
  <si>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</si>
  <si>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</si>
  <si>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</si>
  <si>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</si>
  <si>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</si>
  <si>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</si>
  <si>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</si>
  <si>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</si>
  <si>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</si>
  <si>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</si>
  <si>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</si>
  <si>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</si>
  <si>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</si>
  <si>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</si>
  <si>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</si>
  <si>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</si>
  <si>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</si>
  <si>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</si>
  <si>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</si>
  <si>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</si>
  <si>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</si>
  <si>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</si>
  <si>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</si>
  <si>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</si>
  <si>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</si>
  <si>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</si>
  <si>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</si>
  <si>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</si>
  <si>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</si>
  <si>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</si>
  <si>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</si>
  <si>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</si>
  <si>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</si>
  <si>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</si>
  <si>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</si>
  <si>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</si>
  <si>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</si>
  <si>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</si>
  <si>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</si>
  <si>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</si>
  <si>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</si>
  <si>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</si>
  <si>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</si>
  <si>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</si>
  <si>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</si>
  <si>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</si>
  <si>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</si>
  <si>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</si>
  <si>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</si>
  <si>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</si>
  <si>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</si>
  <si>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</si>
  <si>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</si>
  <si>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</si>
  <si>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</si>
  <si>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</si>
  <si>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</si>
  <si>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</si>
  <si>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</si>
  <si>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</si>
  <si>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</si>
  <si>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</si>
  <si>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</si>
  <si>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</si>
  <si>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</si>
  <si>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</si>
  <si>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</si>
  <si>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</si>
  <si>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</si>
  <si>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</si>
  <si>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</si>
  <si>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</si>
  <si>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</si>
  <si>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</si>
  <si>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</si>
  <si>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</si>
  <si>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</si>
  <si>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</si>
  <si>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</si>
  <si>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</si>
  <si>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</si>
  <si>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</si>
  <si>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</si>
  <si>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</si>
  <si>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</si>
  <si>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</si>
  <si>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</si>
  <si>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</si>
  <si>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</si>
  <si>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</si>
  <si>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</si>
  <si>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</si>
  <si>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</si>
  <si>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</si>
  <si>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</si>
  <si>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</si>
  <si>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</si>
  <si>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</si>
  <si>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</si>
  <si>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</si>
  <si>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</si>
  <si>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</si>
  <si>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</si>
  <si>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</si>
  <si>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</si>
  <si>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</si>
  <si>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</si>
  <si>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</si>
  <si>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</si>
  <si>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</si>
  <si>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</si>
  <si>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</si>
  <si>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</si>
  <si>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</si>
  <si>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</si>
  <si>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</si>
  <si>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</si>
  <si>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</si>
  <si>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</si>
  <si>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</si>
  <si>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</si>
  <si>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</si>
  <si>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</si>
  <si>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</si>
  <si>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</si>
  <si>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</si>
  <si>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</si>
  <si>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</si>
  <si>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</si>
  <si>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</si>
  <si>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</si>
  <si>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</si>
  <si>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</si>
  <si>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</si>
  <si>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</si>
  <si>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</si>
  <si>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</si>
  <si>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</si>
  <si>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</si>
  <si>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</si>
  <si>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</si>
  <si>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</si>
  <si>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</si>
  <si>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</si>
  <si>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</si>
  <si>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</si>
  <si>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</si>
  <si>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</si>
  <si>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</si>
  <si>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</si>
  <si>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</si>
  <si>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</si>
  <si>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</si>
  <si>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</si>
  <si>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</si>
  <si>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</si>
  <si>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</si>
  <si>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</si>
  <si>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</si>
  <si>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</si>
  <si>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</si>
  <si>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</si>
  <si>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</si>
  <si>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</si>
  <si>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</si>
  <si>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</si>
  <si>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</si>
  <si>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</si>
  <si>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</si>
  <si>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</si>
  <si>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</si>
  <si>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</si>
  <si>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</si>
  <si>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</si>
  <si>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</si>
  <si>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</si>
  <si>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</si>
  <si>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</si>
  <si>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</si>
  <si>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</si>
  <si>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</si>
  <si>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</si>
  <si>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</si>
  <si>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</si>
  <si>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</si>
  <si>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</si>
  <si>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</si>
  <si>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</si>
  <si>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</si>
  <si>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</si>
  <si>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</si>
  <si>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</si>
  <si>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</si>
  <si>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</si>
  <si>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</si>
  <si>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</si>
  <si>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</si>
  <si>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</si>
  <si>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</si>
  <si>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</si>
  <si>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</si>
  <si>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</si>
  <si>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</si>
  <si>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</si>
  <si>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</si>
  <si>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</si>
  <si>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</si>
  <si>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</si>
  <si>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</si>
  <si>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</si>
  <si>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</si>
  <si>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</si>
  <si>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</si>
  <si>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</si>
  <si>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</si>
  <si>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</si>
  <si>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</si>
  <si>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</si>
  <si>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</si>
  <si>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</si>
  <si>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</si>
  <si>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</si>
  <si>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</si>
  <si>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</si>
  <si>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</si>
  <si>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</si>
  <si>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</si>
  <si>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</si>
  <si>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</si>
  <si>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</si>
  <si>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</si>
  <si>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</si>
  <si>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</si>
  <si>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</si>
  <si>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</si>
  <si>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</si>
  <si>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</si>
  <si>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</si>
  <si>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</si>
  <si>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</si>
  <si>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</si>
  <si>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</si>
  <si>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</si>
  <si>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</si>
  <si>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</si>
  <si>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</si>
  <si>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</si>
  <si>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</si>
  <si>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</si>
  <si>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</si>
  <si>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</si>
  <si>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</si>
  <si>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</si>
  <si>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</si>
  <si>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</si>
  <si>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</si>
  <si>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</si>
  <si>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</si>
  <si>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</si>
  <si>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</si>
  <si>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</si>
  <si>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</si>
  <si>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</si>
  <si>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</si>
  <si>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</si>
  <si>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</si>
  <si>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</si>
  <si>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</si>
  <si>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</si>
  <si>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</si>
  <si>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</si>
  <si>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</si>
  <si>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</si>
  <si>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</si>
  <si>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</si>
  <si>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</si>
  <si>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</si>
  <si>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</si>
  <si>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</si>
  <si>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</si>
  <si>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</si>
  <si>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</si>
  <si>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</si>
  <si>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</si>
  <si>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</si>
  <si>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</si>
  <si>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</si>
  <si>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</si>
  <si>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</si>
  <si>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</si>
  <si>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</si>
  <si>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</si>
  <si>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</si>
  <si>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</si>
  <si>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</si>
  <si>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</si>
  <si>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</si>
  <si>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</si>
  <si>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</si>
  <si>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</si>
  <si>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</si>
  <si>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</si>
  <si>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</si>
  <si>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</si>
  <si>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</si>
  <si>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</si>
  <si>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</si>
  <si>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</si>
  <si>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</si>
  <si>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</si>
  <si>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</si>
  <si>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</si>
  <si>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</si>
  <si>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</si>
  <si>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</si>
  <si>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</si>
  <si>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</si>
  <si>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</si>
  <si>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</si>
  <si>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</si>
  <si>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</si>
  <si>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</si>
  <si>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</si>
  <si>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</si>
  <si>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</si>
  <si>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</si>
  <si>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</si>
  <si>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</si>
  <si>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</si>
  <si>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</si>
  <si>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</si>
  <si>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</si>
  <si>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</si>
  <si>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</si>
  <si>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</si>
  <si>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</si>
  <si>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</si>
  <si>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</si>
  <si>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</si>
  <si>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</si>
  <si>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</si>
  <si>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</si>
  <si>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</si>
  <si>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</si>
  <si>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</si>
  <si>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</si>
  <si>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</si>
  <si>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</si>
  <si>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</si>
  <si>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</si>
  <si>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</si>
  <si>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</si>
  <si>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</si>
  <si>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</si>
  <si>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</si>
  <si>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</si>
  <si>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</si>
  <si>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</si>
  <si>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</si>
  <si>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</si>
  <si>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</si>
  <si>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</si>
  <si>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</si>
  <si>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</si>
  <si>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</si>
  <si>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</si>
  <si>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</si>
  <si>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</si>
  <si>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</si>
  <si>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</si>
  <si>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</si>
  <si>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</si>
  <si>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</si>
  <si>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</si>
  <si>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</si>
  <si>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</si>
  <si>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</si>
  <si>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</si>
  <si>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</si>
  <si>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</si>
  <si>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</si>
  <si>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</si>
  <si>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</si>
  <si>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</si>
  <si>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</si>
  <si>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</si>
  <si>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</si>
  <si>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</si>
  <si>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</si>
  <si>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</si>
  <si>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</si>
  <si>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</si>
  <si>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</si>
  <si>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</si>
  <si>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</si>
  <si>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</si>
  <si>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</si>
  <si>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</si>
  <si>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</si>
  <si>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</si>
  <si>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</si>
  <si>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</si>
  <si>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</si>
  <si>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</si>
  <si>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</si>
  <si>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</si>
  <si>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</si>
  <si>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</si>
  <si>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</si>
  <si>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</si>
  <si>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</si>
  <si>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</si>
  <si>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</si>
  <si>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</si>
  <si>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</si>
  <si>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</si>
  <si>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</si>
  <si>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</si>
  <si>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</si>
  <si>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</si>
  <si>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</si>
  <si>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</si>
  <si>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</si>
  <si>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</si>
  <si>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</si>
  <si>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</si>
  <si>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</si>
  <si>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</si>
  <si>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</si>
  <si>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</si>
  <si>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</si>
  <si>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</si>
  <si>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</si>
  <si>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</si>
  <si>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</si>
  <si>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</si>
  <si>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</si>
  <si>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</si>
  <si>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</si>
  <si>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</si>
  <si>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</si>
  <si>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</si>
  <si>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</si>
  <si>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</si>
  <si>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</si>
  <si>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</si>
  <si>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</si>
  <si>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</si>
  <si>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</si>
  <si>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</si>
  <si>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</si>
  <si>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</si>
  <si>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</si>
  <si>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</si>
  <si>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</si>
  <si>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</si>
  <si>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</si>
  <si>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</si>
  <si>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</si>
  <si>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</si>
  <si>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</si>
  <si>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</si>
  <si>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</si>
  <si>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</si>
  <si>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</si>
  <si>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</si>
  <si>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</si>
  <si>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</si>
  <si>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</si>
  <si>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</si>
  <si>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</si>
  <si>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</si>
  <si>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</si>
  <si>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</si>
  <si>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</si>
  <si>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</si>
  <si>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</si>
  <si>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</si>
  <si>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</si>
  <si>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</si>
  <si>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</si>
  <si>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</si>
  <si>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</si>
  <si>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</si>
  <si>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</si>
  <si>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</si>
  <si>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</si>
  <si>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</si>
  <si>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</si>
  <si>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</si>
  <si>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</si>
  <si>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</si>
  <si>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</si>
  <si>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</si>
  <si>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</si>
  <si>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</si>
  <si>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</si>
  <si>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</si>
  <si>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</si>
  <si>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</si>
  <si>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</si>
  <si>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</si>
  <si>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</si>
  <si>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</si>
  <si>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</si>
  <si>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</si>
  <si>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</si>
  <si>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</si>
  <si>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</si>
  <si>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</si>
  <si>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</si>
  <si>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</si>
  <si>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</si>
  <si>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</si>
  <si>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</si>
  <si>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</si>
  <si>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</si>
  <si>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</si>
  <si>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</si>
  <si>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</si>
  <si>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</si>
  <si>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</si>
  <si>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</si>
  <si>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</si>
  <si>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</si>
  <si>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</si>
  <si>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</si>
  <si>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</si>
  <si>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</si>
  <si>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</si>
  <si>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</si>
  <si>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</si>
  <si>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</si>
  <si>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</si>
  <si>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</si>
  <si>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</si>
  <si>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</si>
  <si>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</si>
  <si>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</si>
  <si>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</si>
  <si>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</si>
  <si>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</si>
  <si>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</si>
  <si>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</si>
  <si>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</si>
  <si>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</si>
  <si>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</si>
  <si>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</si>
  <si>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</si>
  <si>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</si>
  <si>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</si>
  <si>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</si>
  <si>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</si>
  <si>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</si>
  <si>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</si>
  <si>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</si>
  <si>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</si>
  <si>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</si>
  <si>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</si>
  <si>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</si>
  <si>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</si>
  <si>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</si>
  <si>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</si>
  <si>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</si>
  <si>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</si>
  <si>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</si>
  <si>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</si>
  <si>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</si>
  <si>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</si>
  <si>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</si>
  <si>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</si>
  <si>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</si>
  <si>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</si>
  <si>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</si>
  <si>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</si>
  <si>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</si>
  <si>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</si>
  <si>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</si>
  <si>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</si>
  <si>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</si>
  <si>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</si>
  <si>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</si>
  <si>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</si>
  <si>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</si>
  <si>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</si>
  <si>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</si>
  <si>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</si>
  <si>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</si>
  <si>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</si>
  <si>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</si>
  <si>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</si>
  <si>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</si>
  <si>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</si>
  <si>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</si>
  <si>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</si>
  <si>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</si>
  <si>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</si>
  <si>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</si>
  <si>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</si>
  <si>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</si>
  <si>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</si>
  <si>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</si>
  <si>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</si>
  <si>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</si>
  <si>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</si>
  <si>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</si>
  <si>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</si>
  <si>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</si>
  <si>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</si>
  <si>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</si>
  <si>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</si>
  <si>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</si>
  <si>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</si>
  <si>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</si>
  <si>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</si>
  <si>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</si>
  <si>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</si>
  <si>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</si>
  <si>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</si>
  <si>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</si>
  <si>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</si>
  <si>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</si>
  <si>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</si>
  <si>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</si>
  <si>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</si>
  <si>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</si>
  <si>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</si>
  <si>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</si>
  <si>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</si>
  <si>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</si>
  <si>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</si>
  <si>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</si>
  <si>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</si>
  <si>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</si>
  <si>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</si>
  <si>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</si>
  <si>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</si>
  <si>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</si>
  <si>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</si>
  <si>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</si>
  <si>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</si>
  <si>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</si>
  <si>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</si>
  <si>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</si>
  <si>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</si>
  <si>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</si>
  <si>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</si>
  <si>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</si>
  <si>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</si>
  <si>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</si>
  <si>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</si>
  <si>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</si>
  <si>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</si>
  <si>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</si>
  <si>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</si>
  <si>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</si>
  <si>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</si>
  <si>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</si>
  <si>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</si>
  <si>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</si>
  <si>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</si>
  <si>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</si>
  <si>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</si>
  <si>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</si>
  <si>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</si>
  <si>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</si>
  <si>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</si>
  <si>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</si>
  <si>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</si>
  <si>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</si>
  <si>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</si>
  <si>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</si>
  <si>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</si>
  <si>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</si>
  <si>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</si>
  <si>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</si>
  <si>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</si>
  <si>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</si>
  <si>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</si>
  <si>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</si>
  <si>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</si>
  <si>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</si>
  <si>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</si>
  <si>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</si>
  <si>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</si>
  <si>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</si>
  <si>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</si>
  <si>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</si>
  <si>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</si>
  <si>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</si>
  <si>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</si>
  <si>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</si>
  <si>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</si>
  <si>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</si>
  <si>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</si>
  <si>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</si>
  <si>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</si>
  <si>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</si>
  <si>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</si>
  <si>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</si>
  <si>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</si>
  <si>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</si>
  <si>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</si>
  <si>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</si>
  <si>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</si>
  <si>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</si>
  <si>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</si>
  <si>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</si>
  <si>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</si>
  <si>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</si>
  <si>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</si>
  <si>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</si>
  <si>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</si>
  <si>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</si>
  <si>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</si>
  <si>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</si>
  <si>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</si>
  <si>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</si>
  <si>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</si>
  <si>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</si>
  <si>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</si>
  <si>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</si>
  <si>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</si>
  <si>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</si>
  <si>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</si>
  <si>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</si>
  <si>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</si>
  <si>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</si>
  <si>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</si>
  <si>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</si>
  <si>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</si>
  <si>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</si>
  <si>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</si>
  <si>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</si>
  <si>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</si>
  <si>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</si>
  <si>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</si>
  <si>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</si>
  <si>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</si>
  <si>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</si>
  <si>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</si>
  <si>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</si>
  <si>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</si>
  <si>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</si>
  <si>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</si>
  <si>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</si>
  <si>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</si>
  <si>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</si>
  <si>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</si>
  <si>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</si>
  <si>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</si>
  <si>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</si>
  <si>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</si>
  <si>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</si>
  <si>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</si>
  <si>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</si>
  <si>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</si>
  <si>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</si>
  <si>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</si>
  <si>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</si>
  <si>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</si>
  <si>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</si>
  <si>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</si>
  <si>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</si>
  <si>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</si>
  <si>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</si>
  <si>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</si>
  <si>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</si>
  <si>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</si>
  <si>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</si>
  <si>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</si>
  <si>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</si>
  <si>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</si>
  <si>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</si>
  <si>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</si>
  <si>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</si>
  <si>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</si>
  <si>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</si>
  <si>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</si>
  <si>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</si>
  <si>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</si>
  <si>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</si>
  <si>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</si>
  <si>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</si>
  <si>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</si>
  <si>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</si>
  <si>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</si>
  <si>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</si>
  <si>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</si>
  <si>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</si>
  <si>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</si>
  <si>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</si>
  <si>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</si>
  <si>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</si>
  <si>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</si>
  <si>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</si>
  <si>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</si>
  <si>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</si>
  <si>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</si>
  <si>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</si>
  <si>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</si>
  <si>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</si>
  <si>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</si>
  <si>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</si>
  <si>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</si>
  <si>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</si>
  <si>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</si>
  <si>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</si>
  <si>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</si>
  <si>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</si>
  <si>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</si>
  <si>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</si>
  <si>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</si>
  <si>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</si>
  <si>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</si>
  <si>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</si>
  <si>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</si>
  <si>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</si>
  <si>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</si>
  <si>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</si>
  <si>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</si>
  <si>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</si>
  <si>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</si>
  <si>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</si>
  <si>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</si>
  <si>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</si>
  <si>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</si>
  <si>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</si>
  <si>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</si>
  <si>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</si>
  <si>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</si>
  <si>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</si>
  <si>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</si>
  <si>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</si>
  <si>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</si>
  <si>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</si>
  <si>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</si>
  <si>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</si>
  <si>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</si>
  <si>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</si>
  <si>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</si>
  <si>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</si>
  <si>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</si>
  <si>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</si>
  <si>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</si>
  <si>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</si>
  <si>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</si>
  <si>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</si>
  <si>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</si>
  <si>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</si>
  <si>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</si>
  <si>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</si>
  <si>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</si>
  <si>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</si>
  <si>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</si>
  <si>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</si>
  <si>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</si>
  <si>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</si>
  <si>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</si>
  <si>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</si>
  <si>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</si>
  <si>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</si>
  <si>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</si>
  <si>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</si>
  <si>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</si>
  <si>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</si>
  <si>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</si>
  <si>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</si>
  <si>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</si>
  <si>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</si>
  <si>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</si>
  <si>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</si>
  <si>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</si>
  <si>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</si>
  <si>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</si>
  <si>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</si>
  <si>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</si>
  <si>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</si>
  <si>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</si>
  <si>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</si>
  <si>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</si>
  <si>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</si>
  <si>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</si>
  <si>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</si>
  <si>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</si>
  <si>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</si>
  <si>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</si>
  <si>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</si>
  <si>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</si>
  <si>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</si>
  <si>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</si>
  <si>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</si>
  <si>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</si>
  <si>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</si>
  <si>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</si>
  <si>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</si>
  <si>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</si>
  <si>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</si>
  <si>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</si>
  <si>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</si>
  <si>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</si>
  <si>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</si>
  <si>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</si>
  <si>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</si>
  <si>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</si>
  <si>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</si>
  <si>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</si>
  <si>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</si>
  <si>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</si>
  <si>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</si>
  <si>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</si>
  <si>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</si>
  <si>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</si>
  <si>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</si>
  <si>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</si>
  <si>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</si>
  <si>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</si>
  <si>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</si>
  <si>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</si>
  <si>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</si>
  <si>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</si>
  <si>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</si>
  <si>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</si>
  <si>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</si>
  <si>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</si>
  <si>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</si>
  <si>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</si>
  <si>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</si>
  <si>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</si>
  <si>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</si>
  <si>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</si>
  <si>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</si>
  <si>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</si>
  <si>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</si>
  <si>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</si>
  <si>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</si>
  <si>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</si>
  <si>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</si>
  <si>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</si>
  <si>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</si>
  <si>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</si>
  <si>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</si>
  <si>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</si>
  <si>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</si>
  <si>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</si>
  <si>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</si>
  <si>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</si>
  <si>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</si>
  <si>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</si>
  <si>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</si>
  <si>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</si>
  <si>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</si>
  <si>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</si>
  <si>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</si>
  <si>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</si>
  <si>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</si>
  <si>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</si>
  <si>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</si>
  <si>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</si>
  <si>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</si>
  <si>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</si>
  <si>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</si>
  <si>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</si>
  <si>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</si>
  <si>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</si>
  <si>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</si>
  <si>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</si>
  <si>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</si>
  <si>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</si>
  <si>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</si>
  <si>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</si>
  <si>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</si>
  <si>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</si>
  <si>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</si>
  <si>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</si>
  <si>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</si>
  <si>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</si>
  <si>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</si>
  <si>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</si>
  <si>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</si>
  <si>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</si>
  <si>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</si>
  <si>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</si>
  <si>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</si>
  <si>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</si>
  <si>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</si>
  <si>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</si>
  <si>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</si>
  <si>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</si>
  <si>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</si>
  <si>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</si>
  <si>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</si>
  <si>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</si>
  <si>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</si>
  <si>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</si>
  <si>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</si>
  <si>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</si>
  <si>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</si>
  <si>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</si>
  <si>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</si>
  <si>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</si>
  <si>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</si>
  <si>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</si>
  <si>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</si>
  <si>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</si>
  <si>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</si>
  <si>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</si>
  <si>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</si>
  <si>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</si>
  <si>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</si>
  <si>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</si>
  <si>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</si>
  <si>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</si>
  <si>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</si>
  <si>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</si>
  <si>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</si>
  <si>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</si>
  <si>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</si>
  <si>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</si>
  <si>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</si>
  <si>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</si>
  <si>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</si>
  <si>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</si>
  <si>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</si>
  <si>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</si>
  <si>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</si>
  <si>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</si>
  <si>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</si>
  <si>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</si>
  <si>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</si>
  <si>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</si>
  <si>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</si>
  <si>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</si>
  <si>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</si>
  <si>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</si>
  <si>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</si>
  <si>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</si>
  <si>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</si>
  <si>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</si>
  <si>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</si>
  <si>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</si>
  <si>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</si>
  <si>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</si>
  <si>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</si>
  <si>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</si>
  <si>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</si>
  <si>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</si>
  <si>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</si>
  <si>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</si>
  <si>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</si>
  <si>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</si>
  <si>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</si>
  <si>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</si>
  <si>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</si>
  <si>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</si>
  <si>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</si>
  <si>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</si>
  <si>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</si>
  <si>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</si>
  <si>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</si>
  <si>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</si>
  <si>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</si>
  <si>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</si>
  <si>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</si>
  <si>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</si>
  <si>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</si>
  <si>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</si>
  <si>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</si>
  <si>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</si>
  <si>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</si>
  <si>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</si>
  <si>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</si>
  <si>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</si>
  <si>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</si>
  <si>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</si>
  <si>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</si>
  <si>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</si>
  <si>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</si>
  <si>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</si>
  <si>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</si>
  <si>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</si>
  <si>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</si>
  <si>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</si>
  <si>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</si>
  <si>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</si>
  <si>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</si>
  <si>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</si>
  <si>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</si>
  <si>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</si>
  <si>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</si>
  <si>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</si>
  <si>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</si>
  <si>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</si>
  <si>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</si>
  <si>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</si>
  <si>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</si>
  <si>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</si>
  <si>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</si>
  <si>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</si>
  <si>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</si>
  <si>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</si>
  <si>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</si>
  <si>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</si>
  <si>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</si>
  <si>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</si>
  <si>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</si>
  <si>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</si>
  <si>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</si>
  <si>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</si>
  <si>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</si>
  <si>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</si>
  <si>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</si>
  <si>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</si>
  <si>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</si>
  <si>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</si>
  <si>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</si>
  <si>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</si>
  <si>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</si>
  <si>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</si>
  <si>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</si>
  <si>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</si>
  <si>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</si>
  <si>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</si>
  <si>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</si>
  <si>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</si>
  <si>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</si>
  <si>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</si>
  <si>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</si>
  <si>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</si>
  <si>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</si>
  <si>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</si>
  <si>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</si>
  <si>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</si>
  <si>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</si>
  <si>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</si>
  <si>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</si>
  <si>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</si>
  <si>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</si>
  <si>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</si>
  <si>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</si>
  <si>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</si>
  <si>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</si>
  <si>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</si>
  <si>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</si>
  <si>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</si>
  <si>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</si>
  <si>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</si>
  <si>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</si>
  <si>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</si>
  <si>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</si>
  <si>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</si>
  <si>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</si>
  <si>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</si>
  <si>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</si>
  <si>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</si>
  <si>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</si>
  <si>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</si>
  <si>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</si>
  <si>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</si>
  <si>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</si>
  <si>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</si>
  <si>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</si>
  <si>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</si>
  <si>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</si>
  <si>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</si>
  <si>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</si>
  <si>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</si>
  <si>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</si>
  <si>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</si>
  <si>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</si>
  <si>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</si>
  <si>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</si>
  <si>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</si>
  <si>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</si>
  <si>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</si>
  <si>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</si>
  <si>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</si>
  <si>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</si>
  <si>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</si>
  <si>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</si>
  <si>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</si>
  <si>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</si>
  <si>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</si>
  <si>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</si>
  <si>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</si>
  <si>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</si>
  <si>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</si>
  <si>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</si>
  <si>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</si>
  <si>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</si>
  <si>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</si>
  <si>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</si>
  <si>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</si>
  <si>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</si>
  <si>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</si>
  <si>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</si>
  <si>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</si>
  <si>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</si>
  <si>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</si>
  <si>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</si>
  <si>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</si>
  <si>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</si>
  <si>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</si>
  <si>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</si>
  <si>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</si>
  <si>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</si>
  <si>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</si>
  <si>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</si>
  <si>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</si>
  <si>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</si>
  <si>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</si>
  <si>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</si>
  <si>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</si>
  <si>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</si>
  <si>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</si>
  <si>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</si>
  <si>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</si>
  <si>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</si>
  <si>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</si>
  <si>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</si>
  <si>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</si>
  <si>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</si>
  <si>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</si>
  <si>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</si>
  <si>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</si>
  <si>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</si>
  <si>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</si>
  <si>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</si>
  <si>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</si>
  <si>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</si>
  <si>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</si>
  <si>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</si>
  <si>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</si>
  <si>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</si>
  <si>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</si>
  <si>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</si>
  <si>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</si>
  <si>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</si>
  <si>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</si>
  <si>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</si>
  <si>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</si>
  <si>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</si>
  <si>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</si>
  <si>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</si>
  <si>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</si>
  <si>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</si>
  <si>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</si>
  <si>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</si>
  <si>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</si>
  <si>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</si>
  <si>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</si>
  <si>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</si>
  <si>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</si>
  <si>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</si>
  <si>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</si>
  <si>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</si>
  <si>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</si>
  <si>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</si>
  <si>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</si>
  <si>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</si>
  <si>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</si>
  <si>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</si>
  <si>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</si>
  <si>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</si>
  <si>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</si>
  <si>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</si>
  <si>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</si>
  <si>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</si>
  <si>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</si>
  <si>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</si>
  <si>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</si>
  <si>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</si>
  <si>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</si>
  <si>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</si>
  <si>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</si>
  <si>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</si>
  <si>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</si>
  <si>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</si>
  <si>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</si>
  <si>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</si>
  <si>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</si>
  <si>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</si>
  <si>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</si>
  <si>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</si>
  <si>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</si>
  <si>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</si>
  <si>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</si>
  <si>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</si>
  <si>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</si>
  <si>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</si>
  <si>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</si>
  <si>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</si>
  <si>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</si>
  <si>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</si>
  <si>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</si>
  <si>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</si>
  <si>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</si>
  <si>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</si>
  <si>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</si>
  <si>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</si>
  <si>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</si>
  <si>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</si>
  <si>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</si>
  <si>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</si>
  <si>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</si>
  <si>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</si>
  <si>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</si>
  <si>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</si>
  <si>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</si>
  <si>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</si>
  <si>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</si>
  <si>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</si>
  <si>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</si>
  <si>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</si>
  <si>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</si>
  <si>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</si>
  <si>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</si>
  <si>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</si>
  <si>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</si>
  <si>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</si>
  <si>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</si>
  <si>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</si>
  <si>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</si>
  <si>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</si>
  <si>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</si>
  <si>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</si>
  <si>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</si>
  <si>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</si>
  <si>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</si>
  <si>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</si>
  <si>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</si>
  <si>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</si>
  <si>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</si>
  <si>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</si>
  <si>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</si>
  <si>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</si>
  <si>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</si>
  <si>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</si>
  <si>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</si>
  <si>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</si>
  <si>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</si>
  <si>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</si>
  <si>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</si>
  <si>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</si>
  <si>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</si>
  <si>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</si>
  <si>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</si>
  <si>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</si>
  <si>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</si>
  <si>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</si>
  <si>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</si>
  <si>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</si>
  <si>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</si>
  <si>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</si>
  <si>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</si>
  <si>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</si>
  <si>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</si>
  <si>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</si>
  <si>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</si>
  <si>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</si>
  <si>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</si>
  <si>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</si>
  <si>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</si>
  <si>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</si>
  <si>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</si>
  <si>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</si>
  <si>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</si>
  <si>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</si>
  <si>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</si>
  <si>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</si>
  <si>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</si>
  <si>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</si>
  <si>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</si>
  <si>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</si>
  <si>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</si>
  <si>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</si>
  <si>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</si>
  <si>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</si>
  <si>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</si>
  <si>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</si>
  <si>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</si>
  <si>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</si>
  <si>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</si>
  <si>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</si>
  <si>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</si>
  <si>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</si>
  <si>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</si>
  <si>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</si>
  <si>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</si>
  <si>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</si>
  <si>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</si>
  <si>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</si>
  <si>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</si>
  <si>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</si>
  <si>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</si>
  <si>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</si>
  <si>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</si>
  <si>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</si>
  <si>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</si>
  <si>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</si>
  <si>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</si>
  <si>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</si>
  <si>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</si>
  <si>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</si>
  <si>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</si>
  <si>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</si>
  <si>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</si>
  <si>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</si>
  <si>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</si>
  <si>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</si>
  <si>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</si>
  <si>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</si>
  <si>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</si>
  <si>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</si>
  <si>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</si>
  <si>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</si>
  <si>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</si>
  <si>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</si>
  <si>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</si>
  <si>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</si>
  <si>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</si>
  <si>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</si>
  <si>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</si>
  <si>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</si>
  <si>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</si>
  <si>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</si>
  <si>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</si>
  <si>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</si>
  <si>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</si>
  <si>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</si>
  <si>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</si>
  <si>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</si>
  <si>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</si>
  <si>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</si>
  <si>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</si>
  <si>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</si>
  <si>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</si>
  <si>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</si>
  <si>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</si>
  <si>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</si>
  <si>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</si>
  <si>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</si>
  <si>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</si>
  <si>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</si>
  <si>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</si>
  <si>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</si>
  <si>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</si>
  <si>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</si>
  <si>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</si>
  <si>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</si>
  <si>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</si>
  <si>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</si>
  <si>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</si>
  <si>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</si>
  <si>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</si>
  <si>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</si>
  <si>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</si>
  <si>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</si>
  <si>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</si>
  <si>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</si>
  <si>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</si>
  <si>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</si>
  <si>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</si>
  <si>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</si>
  <si>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</si>
  <si>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</si>
  <si>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</si>
  <si>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</si>
  <si>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</si>
  <si>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</si>
  <si>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</si>
  <si>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</si>
  <si>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</si>
  <si>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</si>
  <si>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</si>
  <si>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</si>
  <si>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</si>
  <si>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</si>
  <si>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</si>
  <si>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</si>
  <si>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</si>
  <si>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</si>
  <si>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</si>
  <si>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</si>
  <si>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</si>
  <si>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</si>
  <si>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</si>
  <si>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</si>
  <si>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</si>
  <si>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</si>
  <si>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</si>
  <si>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</si>
  <si>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</si>
  <si>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</si>
  <si>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</si>
  <si>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</si>
  <si>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</si>
  <si>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</si>
  <si>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</si>
  <si>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</si>
  <si>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</si>
  <si>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</si>
  <si>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</si>
  <si>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</si>
  <si>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</si>
  <si>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</si>
  <si>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</si>
  <si>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</si>
  <si>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</si>
  <si>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</si>
  <si>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</si>
  <si>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</si>
  <si>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</si>
  <si>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</si>
  <si>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</si>
  <si>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</si>
  <si>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</si>
  <si>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</si>
  <si>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</si>
  <si>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</si>
  <si>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</si>
  <si>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</si>
  <si>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</si>
  <si>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</si>
  <si>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</si>
  <si>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</si>
  <si>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</si>
  <si>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</si>
  <si>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</si>
  <si>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</si>
  <si>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</si>
  <si>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</si>
  <si>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</si>
  <si>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</si>
  <si>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</si>
  <si>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</si>
  <si>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</si>
  <si>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</si>
  <si>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</si>
  <si>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</si>
  <si>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</si>
  <si>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</si>
  <si>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</si>
  <si>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</si>
  <si>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</si>
  <si>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</si>
  <si>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</si>
  <si>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</si>
  <si>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</si>
  <si>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</si>
  <si>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</si>
  <si>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</si>
  <si>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</si>
  <si>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</si>
  <si>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</si>
  <si>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</si>
  <si>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</si>
  <si>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</si>
  <si>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</si>
  <si>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</si>
  <si>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</si>
  <si>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</si>
  <si>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</si>
  <si>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</si>
  <si>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</si>
  <si>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</si>
  <si>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</si>
  <si>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</si>
  <si>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</si>
  <si>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</si>
  <si>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</si>
  <si>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</si>
  <si>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</si>
  <si>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</si>
  <si>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</si>
  <si>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</si>
  <si>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</si>
  <si>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</si>
  <si>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</si>
  <si>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</si>
  <si>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</si>
  <si>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</si>
  <si>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</si>
  <si>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</si>
  <si>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</si>
  <si>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</si>
  <si>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</si>
  <si>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</si>
  <si>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</si>
  <si>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</si>
  <si>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</si>
  <si>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</si>
  <si>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</si>
  <si>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</si>
  <si>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</si>
  <si>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</si>
  <si>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</si>
  <si>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</si>
  <si>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</si>
  <si>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</si>
  <si>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</si>
  <si>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</si>
  <si>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</si>
  <si>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</si>
  <si>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</si>
  <si>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</si>
  <si>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</si>
  <si>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</si>
  <si>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</si>
  <si>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</si>
  <si>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</si>
  <si>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</si>
  <si>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</si>
  <si>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</si>
  <si>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</si>
  <si>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</si>
  <si>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</si>
  <si>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</si>
  <si>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</si>
  <si>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</si>
  <si>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</si>
  <si>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</si>
  <si>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</si>
  <si>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</si>
  <si>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</si>
  <si>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</si>
  <si>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</si>
  <si>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</si>
  <si>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</si>
  <si>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</si>
  <si>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</si>
  <si>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</si>
  <si>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</si>
  <si>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</si>
  <si>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</si>
  <si>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</si>
  <si>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</si>
  <si>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</si>
  <si>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</si>
  <si>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</si>
  <si>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</si>
  <si>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</si>
  <si>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</si>
  <si>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</si>
  <si>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</si>
  <si>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</si>
  <si>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</si>
  <si>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</si>
  <si>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</si>
  <si>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</si>
  <si>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</si>
  <si>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</si>
  <si>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</si>
  <si>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</si>
  <si>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</si>
  <si>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</si>
  <si>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</si>
  <si>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</si>
  <si>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</si>
  <si>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</si>
  <si>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</si>
  <si>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</si>
  <si>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</si>
  <si>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</si>
  <si>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</si>
  <si>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</si>
  <si>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</si>
  <si>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</si>
  <si>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</si>
  <si>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</si>
  <si>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</si>
  <si>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</si>
  <si>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</si>
  <si>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</si>
  <si>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</si>
  <si>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</si>
  <si>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</si>
  <si>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</si>
  <si>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</si>
  <si>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</si>
  <si>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</si>
  <si>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</si>
  <si>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</si>
  <si>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</si>
  <si>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</si>
  <si>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</si>
  <si>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</si>
  <si>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</si>
  <si>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</si>
  <si>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</si>
  <si>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</si>
  <si>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</si>
  <si>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</si>
  <si>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</si>
  <si>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</si>
  <si>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</si>
  <si>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</si>
  <si>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</si>
  <si>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</si>
  <si>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</si>
  <si>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</si>
  <si>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</si>
  <si>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</si>
  <si>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</si>
  <si>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</si>
  <si>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</si>
  <si>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</si>
  <si>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</si>
  <si>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</si>
  <si>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</si>
  <si>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</si>
  <si>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</si>
  <si>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</si>
  <si>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</si>
  <si>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</si>
  <si>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</si>
  <si>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</si>
  <si>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</si>
  <si>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</si>
  <si>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</si>
  <si>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</si>
  <si>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</si>
  <si>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</si>
  <si>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</si>
  <si>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</si>
  <si>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</si>
  <si>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</si>
  <si>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</si>
  <si>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</si>
  <si>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</si>
  <si>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</si>
  <si>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</si>
  <si>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</si>
  <si>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</si>
  <si>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</si>
  <si>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</si>
  <si>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</si>
  <si>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</si>
  <si>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</si>
  <si>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</si>
  <si>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</si>
  <si>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</si>
  <si>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</si>
  <si>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</si>
  <si>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</si>
  <si>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</si>
  <si>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</si>
  <si>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</si>
  <si>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</si>
  <si>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</si>
  <si>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</si>
  <si>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</si>
  <si>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</si>
  <si>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</si>
  <si>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</si>
  <si>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</si>
  <si>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</si>
  <si>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</si>
  <si>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</si>
  <si>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</si>
  <si>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</si>
  <si>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</si>
  <si>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</si>
  <si>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</si>
  <si>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</si>
  <si>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</si>
  <si>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</si>
  <si>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</si>
  <si>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</si>
  <si>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</si>
  <si>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</si>
  <si>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</si>
  <si>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</si>
  <si>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</si>
  <si>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</si>
  <si>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</si>
  <si>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</si>
  <si>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</si>
  <si>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</si>
  <si>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</si>
  <si>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</si>
  <si>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</si>
  <si>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</si>
  <si>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</si>
  <si>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</si>
  <si>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</si>
  <si>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</si>
  <si>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</si>
  <si>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</si>
  <si>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</si>
  <si>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</si>
  <si>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</si>
  <si>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</si>
  <si>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</si>
  <si>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</si>
  <si>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</si>
  <si>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</si>
  <si>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</si>
  <si>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</si>
  <si>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</si>
  <si>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</si>
  <si>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</si>
  <si>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</si>
  <si>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</si>
  <si>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</si>
  <si>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</si>
  <si>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</si>
  <si>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</si>
  <si>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</si>
  <si>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</si>
  <si>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</si>
  <si>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</si>
  <si>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</si>
  <si>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</si>
  <si>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</si>
  <si>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</si>
  <si>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</si>
  <si>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</si>
  <si>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</si>
  <si>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</si>
  <si>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</si>
  <si>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</si>
  <si>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</si>
  <si>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</si>
  <si>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</si>
  <si>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</si>
  <si>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</si>
  <si>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</si>
  <si>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</si>
  <si>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</si>
  <si>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</si>
  <si>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</si>
  <si>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</si>
  <si>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</si>
  <si>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</si>
  <si>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</si>
  <si>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</si>
  <si>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</si>
  <si>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</si>
  <si>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</si>
  <si>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</si>
  <si>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</si>
  <si>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</si>
  <si>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</si>
  <si>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</si>
  <si>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</si>
  <si>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</si>
  <si>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</si>
  <si>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</si>
  <si>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</si>
  <si>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</si>
  <si>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</si>
  <si>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</si>
  <si>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</si>
  <si>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</si>
  <si>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</si>
  <si>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</si>
  <si>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</si>
  <si>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</si>
  <si>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</si>
  <si>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</si>
  <si>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</si>
  <si>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</si>
  <si>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</si>
  <si>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</si>
  <si>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</si>
  <si>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</si>
  <si>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</si>
  <si>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</si>
  <si>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</si>
  <si>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</si>
  <si>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</si>
  <si>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</si>
  <si>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</si>
  <si>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</si>
  <si>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</si>
  <si>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</si>
  <si>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</si>
  <si>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</si>
  <si>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</si>
  <si>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</si>
  <si>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</si>
  <si>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</si>
  <si>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</si>
  <si>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</si>
  <si>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</si>
  <si>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</si>
  <si>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</si>
  <si>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</si>
  <si>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</si>
  <si>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</si>
  <si>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</si>
  <si>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</si>
  <si>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</si>
  <si>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</si>
  <si>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</si>
  <si>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</si>
  <si>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</si>
  <si>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</si>
  <si>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</si>
  <si>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</si>
  <si>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</si>
  <si>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</si>
  <si>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</si>
  <si>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</si>
  <si>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</si>
  <si>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</si>
  <si>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</si>
  <si>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</si>
  <si>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</si>
  <si>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</si>
  <si>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</si>
  <si>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</si>
  <si>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</si>
  <si>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</si>
  <si>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</si>
  <si>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</si>
  <si>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</si>
  <si>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</si>
  <si>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</si>
  <si>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</si>
  <si>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</si>
  <si>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</si>
  <si>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</si>
  <si>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</si>
  <si>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</si>
  <si>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</si>
  <si>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</si>
  <si>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</si>
  <si>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</si>
  <si>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</si>
  <si>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</si>
  <si>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</si>
  <si>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</si>
  <si>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</si>
  <si>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</si>
  <si>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</si>
  <si>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</si>
  <si>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</si>
  <si>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</si>
  <si>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</si>
  <si>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</si>
  <si>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</si>
  <si>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</si>
  <si>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</si>
  <si>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</si>
  <si>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</si>
  <si>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</si>
  <si>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</si>
  <si>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</si>
  <si>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</si>
  <si>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</si>
  <si>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</si>
  <si>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</si>
  <si>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</si>
  <si>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</si>
  <si>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</si>
  <si>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</si>
  <si>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</si>
  <si>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</si>
  <si>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</si>
  <si>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</si>
  <si>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</si>
  <si>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</si>
  <si>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</si>
  <si>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</si>
  <si>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</si>
  <si>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</si>
  <si>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</si>
  <si>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</si>
  <si>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</si>
  <si>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</si>
  <si>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</si>
  <si>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</si>
  <si>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</si>
  <si>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</si>
  <si>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</si>
  <si>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</si>
  <si>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</si>
  <si>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</si>
  <si>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</si>
  <si>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</si>
  <si>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</si>
  <si>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</si>
  <si>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</si>
  <si>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</si>
  <si>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</si>
  <si>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</si>
  <si>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</si>
  <si>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</si>
  <si>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</si>
  <si>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</si>
  <si>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</si>
  <si>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</si>
  <si>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</si>
  <si>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</si>
  <si>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</si>
  <si>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</si>
  <si>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</si>
  <si>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</si>
  <si>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</si>
  <si>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</si>
  <si>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</si>
  <si>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</si>
  <si>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</si>
  <si>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</si>
  <si>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</si>
  <si>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</si>
  <si>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</si>
  <si>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</si>
  <si>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</si>
  <si>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</si>
  <si>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</si>
  <si>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</si>
  <si>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</si>
  <si>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</si>
  <si>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</si>
  <si>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</si>
  <si>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</si>
  <si>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</si>
  <si>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</si>
  <si>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</si>
  <si>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</si>
  <si>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</si>
  <si>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</si>
  <si>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</si>
  <si>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</si>
  <si>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</si>
  <si>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</si>
  <si>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</si>
  <si>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</si>
  <si>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</si>
  <si>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</si>
  <si>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</si>
  <si>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</si>
  <si>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</si>
  <si>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</si>
  <si>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</si>
  <si>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</si>
  <si>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</si>
  <si>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</si>
  <si>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</si>
  <si>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</si>
  <si>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</si>
  <si>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</si>
  <si>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</si>
  <si>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</si>
  <si>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</si>
  <si>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</si>
  <si>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</si>
  <si>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</si>
  <si>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</si>
  <si>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</si>
  <si>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</si>
  <si>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</si>
  <si>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</si>
  <si>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</si>
  <si>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</si>
  <si>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</si>
  <si>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</si>
  <si>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</si>
  <si>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</si>
  <si>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</si>
  <si>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</si>
  <si>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</si>
  <si>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</si>
  <si>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</si>
  <si>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</si>
  <si>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</si>
  <si>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</si>
  <si>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</si>
  <si>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</si>
  <si>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</si>
  <si>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</si>
  <si>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</si>
  <si>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</si>
  <si>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</si>
  <si>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</si>
  <si>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</si>
  <si>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</si>
  <si>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</si>
  <si>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</si>
  <si>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</si>
  <si>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</si>
  <si>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</si>
  <si>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</si>
  <si>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</si>
  <si>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</si>
  <si>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</si>
  <si>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</si>
  <si>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</si>
  <si>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</si>
  <si>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</si>
  <si>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</si>
  <si>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</si>
  <si>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</si>
  <si>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</si>
  <si>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</si>
  <si>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</si>
  <si>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</si>
  <si>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</si>
  <si>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</si>
  <si>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</si>
  <si>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</si>
  <si>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</si>
  <si>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</si>
  <si>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</si>
  <si>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</si>
  <si>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</si>
  <si>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</si>
  <si>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</si>
  <si>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</si>
  <si>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</si>
  <si>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</si>
  <si>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</si>
  <si>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</si>
  <si>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</si>
  <si>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</si>
  <si>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</si>
  <si>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</si>
  <si>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</si>
  <si>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</si>
  <si>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</si>
  <si>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</si>
  <si>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</si>
  <si>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</si>
  <si>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</si>
  <si>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</si>
  <si>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</si>
  <si>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</si>
  <si>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</si>
  <si>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</si>
  <si>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</si>
  <si>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</si>
  <si>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</si>
  <si>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</si>
  <si>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</si>
  <si>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</si>
  <si>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</si>
  <si>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</si>
  <si>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</si>
  <si>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</si>
  <si>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</si>
  <si>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</si>
  <si>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</si>
  <si>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</si>
  <si>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</si>
  <si>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</si>
  <si>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</si>
  <si>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</si>
  <si>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</si>
  <si>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</si>
  <si>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</si>
  <si>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</si>
  <si>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</si>
  <si>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</si>
  <si>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</si>
  <si>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</si>
  <si>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</si>
  <si>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</si>
  <si>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</si>
  <si>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</si>
  <si>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</si>
  <si>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</si>
  <si>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</si>
  <si>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</si>
  <si>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</si>
  <si>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</si>
  <si>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</si>
  <si>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</si>
  <si>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</si>
  <si>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</si>
  <si>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</si>
  <si>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</si>
  <si>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</si>
  <si>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</si>
  <si>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</si>
  <si>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</si>
  <si>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</si>
  <si>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</si>
  <si>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</si>
  <si>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</si>
  <si>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</si>
  <si>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</si>
  <si>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</si>
  <si>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</si>
  <si>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</si>
  <si>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</si>
  <si>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</si>
  <si>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</si>
  <si>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</si>
  <si>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</si>
  <si>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</si>
  <si>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</si>
  <si>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</si>
  <si>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</si>
  <si>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</si>
  <si>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</si>
  <si>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</si>
  <si>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</si>
  <si>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</si>
  <si>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</si>
  <si>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</si>
  <si>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</si>
  <si>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</si>
  <si>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</si>
  <si>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</si>
  <si>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</si>
  <si>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</si>
  <si>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</si>
  <si>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</si>
  <si>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</si>
  <si>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</si>
  <si>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</si>
  <si>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</si>
  <si>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</si>
  <si>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</si>
  <si>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</si>
  <si>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</si>
  <si>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</si>
  <si>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</si>
  <si>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</si>
  <si>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</si>
  <si>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</si>
  <si>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</si>
  <si>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</si>
  <si>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</si>
  <si>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</si>
  <si>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</si>
  <si>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</si>
  <si>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</si>
  <si>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</si>
  <si>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</si>
  <si>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</si>
  <si>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</si>
  <si>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</si>
  <si>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</si>
  <si>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</si>
  <si>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</si>
  <si>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</si>
  <si>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</si>
  <si>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</si>
  <si>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</si>
  <si>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</si>
  <si>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</si>
  <si>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</si>
  <si>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</si>
  <si>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</si>
  <si>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</si>
  <si>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</si>
  <si>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</si>
  <si>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</si>
  <si>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</si>
  <si>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</si>
  <si>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</si>
  <si>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</si>
  <si>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</si>
  <si>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</si>
  <si>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</si>
  <si>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</si>
  <si>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</si>
  <si>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</si>
  <si>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</si>
  <si>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</si>
  <si>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</si>
  <si>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</si>
  <si>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</si>
  <si>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</si>
  <si>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</si>
  <si>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</si>
  <si>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</si>
  <si>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</si>
  <si>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</si>
  <si>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</si>
  <si>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</si>
  <si>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</si>
  <si>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</si>
  <si>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</si>
  <si>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</si>
  <si>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</si>
  <si>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</si>
  <si>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</si>
  <si>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</si>
  <si>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</si>
  <si>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</si>
  <si>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</si>
  <si>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</si>
  <si>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</si>
  <si>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</si>
  <si>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</si>
  <si>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</si>
  <si>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</si>
  <si>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</si>
  <si>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</si>
  <si>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</si>
  <si>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</si>
  <si>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</si>
  <si>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</si>
  <si>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</si>
  <si>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</si>
  <si>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</si>
  <si>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</si>
  <si>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</si>
  <si>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</si>
  <si>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</si>
  <si>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</si>
  <si>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</si>
  <si>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</si>
  <si>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</si>
  <si>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</si>
  <si>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</si>
  <si>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</si>
  <si>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</si>
  <si>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</si>
  <si>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</si>
  <si>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</si>
  <si>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</si>
  <si>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</si>
  <si>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</si>
  <si>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</si>
  <si>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</si>
  <si>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</si>
  <si>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</si>
  <si>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</si>
  <si>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</si>
  <si>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</si>
  <si>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</si>
  <si>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</si>
  <si>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</si>
  <si>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</si>
  <si>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</si>
  <si>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</si>
  <si>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</si>
  <si>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</si>
  <si>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</si>
  <si>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</si>
  <si>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</si>
  <si>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</si>
  <si>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</si>
  <si>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</si>
  <si>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</si>
  <si>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</si>
  <si>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</si>
  <si>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</si>
  <si>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</si>
  <si>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</si>
  <si>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</si>
  <si>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</si>
  <si>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</si>
  <si>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</si>
  <si>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</si>
  <si>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</si>
  <si>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</si>
  <si>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</si>
  <si>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</si>
  <si>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</si>
  <si>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</si>
  <si>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</si>
  <si>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</si>
  <si>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</si>
  <si>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</si>
  <si>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</si>
  <si>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</si>
  <si>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</si>
  <si>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</si>
  <si>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</si>
  <si>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</si>
  <si>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</si>
  <si>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</si>
  <si>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</si>
  <si>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</si>
  <si>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</si>
  <si>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</si>
  <si>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</si>
  <si>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</si>
  <si>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</si>
  <si>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</si>
  <si>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</si>
  <si>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</si>
  <si>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</si>
  <si>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</si>
  <si>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</si>
  <si>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</si>
  <si>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</si>
  <si>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</si>
  <si>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</si>
  <si>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</si>
  <si>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</si>
  <si>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</si>
  <si>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</si>
  <si>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</si>
  <si>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</si>
  <si>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</si>
  <si>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</si>
  <si>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</si>
  <si>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</si>
  <si>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</si>
  <si>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</si>
  <si>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</si>
  <si>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</si>
  <si>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</si>
  <si>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</si>
  <si>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</si>
  <si>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</si>
  <si>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</si>
  <si>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</si>
  <si>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</si>
  <si>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</si>
  <si>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</si>
  <si>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</si>
  <si>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</si>
  <si>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</si>
  <si>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</si>
  <si>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</si>
  <si>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</si>
  <si>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</si>
  <si>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</si>
  <si>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</si>
  <si>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</si>
  <si>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</si>
  <si>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</si>
  <si>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</si>
  <si>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</si>
  <si>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</si>
  <si>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</si>
  <si>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</si>
  <si>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</si>
  <si>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</si>
  <si>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</si>
  <si>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</si>
  <si>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</si>
  <si>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</si>
  <si>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</si>
  <si>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</si>
  <si>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</si>
  <si>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</si>
  <si>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</si>
  <si>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</si>
  <si>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</si>
  <si>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</si>
  <si>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</si>
  <si>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</si>
  <si>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</si>
  <si>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</si>
  <si>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</si>
  <si>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</si>
  <si>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</si>
  <si>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</si>
  <si>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</si>
  <si>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</si>
  <si>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</si>
  <si>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</si>
  <si>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</si>
  <si>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</si>
  <si>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</si>
  <si>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</si>
  <si>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</si>
  <si>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</si>
  <si>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</si>
  <si>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</si>
  <si>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</si>
  <si>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</si>
  <si>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</si>
  <si>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</si>
  <si>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</si>
  <si>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</si>
  <si>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</si>
  <si>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</si>
  <si>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</si>
  <si>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</si>
  <si>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</si>
  <si>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</si>
  <si>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</si>
  <si>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</si>
  <si>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</si>
  <si>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</si>
  <si>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</si>
  <si>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</si>
  <si>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</si>
  <si>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</si>
  <si>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</si>
  <si>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</si>
  <si>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</si>
  <si>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</si>
  <si>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</si>
  <si>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</si>
  <si>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</si>
  <si>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</si>
  <si>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</si>
  <si>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</si>
  <si>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</si>
  <si>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</si>
  <si>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</si>
  <si>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</si>
  <si>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</si>
  <si>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</si>
  <si>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</si>
  <si>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</si>
  <si>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</si>
  <si>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</si>
  <si>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</si>
  <si>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</si>
  <si>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</si>
  <si>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</si>
  <si>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</si>
  <si>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</si>
  <si>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</si>
  <si>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</si>
  <si>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</si>
  <si>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</si>
  <si>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</si>
  <si>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</si>
  <si>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</si>
  <si>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</si>
  <si>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</si>
  <si>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</si>
  <si>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</si>
  <si>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</si>
  <si>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</si>
  <si>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</si>
  <si>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</si>
  <si>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</si>
  <si>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</si>
  <si>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</si>
  <si>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</si>
  <si>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</si>
  <si>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</si>
  <si>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</si>
  <si>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</si>
  <si>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</si>
  <si>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</si>
  <si>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</si>
  <si>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</si>
  <si>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</si>
  <si>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</si>
  <si>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</si>
  <si>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</si>
  <si>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</si>
  <si>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</si>
  <si>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</si>
  <si>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</si>
  <si>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</si>
  <si>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</si>
  <si>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</si>
  <si>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</si>
  <si>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</si>
  <si>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</si>
  <si>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</si>
  <si>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</si>
  <si>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</si>
  <si>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</si>
  <si>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</si>
  <si>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</si>
  <si>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</si>
  <si>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</si>
  <si>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</si>
  <si>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</si>
  <si>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</si>
  <si>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</si>
  <si>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</si>
  <si>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</si>
  <si>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</si>
  <si>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</si>
  <si>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</si>
  <si>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</si>
  <si>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</si>
  <si>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</si>
  <si>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</si>
  <si>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</si>
  <si>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</si>
  <si>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</si>
  <si>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</si>
  <si>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</si>
  <si>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</si>
  <si>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</si>
  <si>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</si>
  <si>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</si>
  <si>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</si>
  <si>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</si>
  <si>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</si>
  <si>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</si>
  <si>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</si>
  <si>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</si>
  <si>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</si>
  <si>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</si>
  <si>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</si>
  <si>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</si>
  <si>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</si>
  <si>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</si>
  <si>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</si>
  <si>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</si>
  <si>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</si>
  <si>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</si>
  <si>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</si>
  <si>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</si>
  <si>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</si>
  <si>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</si>
  <si>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</si>
  <si>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</si>
  <si>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</si>
  <si>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</si>
  <si>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</si>
  <si>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</si>
  <si>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</si>
  <si>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</si>
  <si>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</si>
  <si>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</si>
  <si>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</si>
  <si>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</si>
  <si>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</si>
  <si>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</si>
  <si>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</si>
  <si>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</si>
  <si>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</si>
  <si>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</si>
  <si>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</si>
  <si>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</si>
  <si>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</si>
  <si>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</si>
  <si>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</si>
  <si>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</si>
  <si>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</si>
  <si>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</si>
  <si>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</si>
  <si>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</si>
  <si>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</si>
  <si>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</si>
  <si>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</si>
  <si>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</si>
  <si>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</si>
  <si>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</si>
  <si>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</si>
  <si>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</si>
  <si>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</si>
  <si>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</si>
  <si>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</si>
  <si>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</si>
  <si>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</si>
  <si>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</si>
  <si>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</si>
  <si>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</si>
  <si>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</si>
  <si>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</si>
  <si>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</si>
  <si>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</si>
  <si>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</si>
  <si>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</si>
  <si>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</si>
  <si>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</si>
  <si>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</si>
  <si>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</si>
  <si>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</si>
  <si>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</si>
  <si>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</si>
  <si>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</si>
  <si>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</si>
  <si>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</si>
  <si>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</si>
  <si>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</si>
  <si>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</si>
  <si>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</si>
  <si>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</si>
  <si>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</si>
  <si>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</si>
  <si>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</si>
  <si>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</si>
  <si>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</si>
  <si>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</si>
  <si>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</si>
  <si>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</si>
  <si>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</si>
  <si>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</si>
  <si>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</si>
  <si>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</si>
  <si>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</si>
  <si>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</si>
  <si>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</si>
  <si>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</si>
  <si>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</si>
  <si>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</si>
  <si>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</si>
  <si>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</si>
  <si>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</si>
  <si>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</si>
  <si>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</si>
  <si>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</si>
  <si>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</si>
  <si>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</si>
  <si>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</si>
  <si>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</si>
  <si>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</si>
  <si>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</si>
  <si>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</si>
  <si>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</si>
  <si>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</si>
  <si>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</si>
  <si>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</si>
  <si>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</si>
  <si>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</si>
  <si>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</si>
  <si>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</si>
  <si>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</si>
  <si>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</si>
  <si>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</si>
  <si>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</si>
  <si>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</si>
  <si>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</si>
  <si>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</si>
  <si>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</si>
  <si>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</si>
  <si>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</si>
  <si>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</si>
  <si>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</si>
  <si>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</si>
  <si>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</si>
  <si>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</si>
  <si>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</si>
  <si>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</si>
  <si>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</si>
  <si>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</si>
  <si>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</si>
  <si>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</si>
  <si>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</si>
  <si>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</si>
  <si>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</si>
  <si>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</si>
  <si>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</si>
  <si>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</si>
  <si>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</si>
  <si>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</si>
  <si>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</si>
  <si>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</si>
  <si>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</si>
  <si>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</si>
  <si>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</si>
  <si>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</si>
  <si>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</si>
  <si>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</si>
  <si>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</si>
  <si>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</si>
  <si>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</si>
  <si>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</si>
  <si>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</si>
  <si>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</si>
  <si>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</si>
  <si>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</si>
  <si>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</si>
  <si>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</si>
  <si>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</si>
  <si>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</si>
  <si>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</si>
  <si>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</si>
  <si>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</si>
  <si>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</si>
  <si>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</si>
  <si>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</si>
  <si>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</si>
  <si>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</si>
  <si>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</si>
  <si>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</si>
  <si>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</si>
  <si>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</si>
  <si>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</si>
  <si>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</si>
  <si>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</si>
  <si>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</si>
  <si>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</si>
  <si>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</si>
  <si>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</si>
  <si>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</si>
  <si>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</si>
  <si>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</si>
  <si>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</si>
  <si>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</si>
  <si>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</si>
  <si>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</si>
  <si>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</si>
  <si>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</si>
  <si>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</si>
  <si>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</si>
  <si>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</si>
  <si>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</si>
  <si>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</si>
  <si>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</si>
  <si>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</si>
  <si>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</si>
  <si>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</si>
  <si>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</si>
  <si>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</si>
  <si>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</si>
  <si>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</si>
  <si>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</si>
  <si>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</si>
  <si>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</si>
  <si>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</si>
  <si>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</si>
  <si>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</si>
  <si>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</si>
  <si>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</si>
  <si>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</si>
  <si>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</si>
  <si>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</si>
  <si>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</si>
  <si>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</si>
  <si>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</si>
  <si>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</si>
  <si>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</si>
  <si>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</si>
  <si>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</si>
  <si>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</si>
  <si>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</si>
  <si>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</si>
  <si>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</si>
  <si>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</si>
  <si>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</si>
  <si>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</si>
  <si>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</si>
  <si>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</si>
  <si>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</si>
  <si>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</si>
  <si>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</si>
  <si>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</si>
  <si>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</si>
  <si>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</si>
  <si>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</si>
  <si>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</si>
  <si>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</si>
  <si>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</si>
  <si>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</si>
  <si>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</si>
  <si>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</si>
  <si>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</si>
  <si>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</si>
  <si>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</si>
  <si>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</si>
  <si>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</si>
  <si>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</si>
  <si>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</si>
  <si>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</si>
  <si>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</si>
  <si>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</si>
  <si>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</si>
  <si>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</si>
  <si>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</si>
  <si>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</si>
  <si>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</si>
  <si>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</si>
  <si>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</si>
  <si>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</si>
  <si>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</si>
  <si>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</si>
  <si>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</si>
  <si>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</si>
  <si>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</si>
  <si>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</si>
  <si>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</si>
  <si>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</si>
  <si>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</si>
  <si>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</si>
  <si>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</si>
  <si>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</si>
  <si>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</si>
  <si>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</si>
  <si>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</si>
  <si>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</si>
  <si>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</si>
  <si>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</si>
  <si>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</si>
  <si>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</si>
  <si>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</si>
  <si>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</si>
  <si>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</si>
  <si>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</si>
  <si>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</si>
  <si>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</si>
  <si>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</si>
  <si>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</si>
  <si>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</si>
  <si>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</si>
  <si>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</si>
  <si>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</si>
  <si>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</si>
  <si>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</si>
  <si>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</si>
  <si>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</si>
  <si>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</si>
  <si>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</si>
  <si>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</si>
  <si>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</si>
  <si>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</si>
  <si>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</si>
  <si>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</si>
  <si>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</si>
  <si>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</si>
  <si>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</si>
  <si>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</si>
  <si>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</si>
  <si>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</si>
  <si>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</si>
  <si>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</si>
  <si>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</si>
  <si>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</si>
  <si>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</si>
  <si>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</si>
  <si>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</si>
  <si>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</si>
  <si>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</si>
  <si>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</si>
  <si>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</si>
  <si>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</si>
  <si>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</si>
  <si>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</si>
  <si>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</si>
  <si>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</si>
  <si>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</si>
  <si>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</si>
  <si>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</si>
  <si>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</si>
  <si>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</si>
  <si>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</si>
  <si>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</si>
  <si>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</si>
  <si>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</si>
  <si>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</si>
  <si>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</si>
  <si>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</si>
  <si>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</si>
  <si>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</si>
  <si>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</si>
  <si>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</si>
  <si>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</si>
  <si>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</si>
  <si>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</si>
  <si>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</si>
  <si>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</si>
  <si>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</si>
  <si>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</si>
  <si>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</si>
  <si>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</si>
  <si>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</si>
  <si>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</si>
  <si>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</si>
  <si>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</si>
  <si>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</si>
  <si>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</si>
  <si>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</si>
  <si>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</si>
  <si>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</si>
  <si>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</si>
  <si>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</si>
  <si>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</si>
  <si>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</si>
  <si>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</si>
  <si>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</si>
  <si>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</si>
  <si>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</si>
  <si>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</si>
  <si>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</si>
  <si>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</si>
  <si>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</si>
  <si>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</si>
  <si>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</si>
  <si>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</si>
  <si>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</si>
  <si>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</si>
  <si>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</si>
  <si>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</si>
  <si>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</si>
  <si>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</si>
  <si>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</si>
  <si>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</si>
  <si>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</si>
  <si>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</si>
  <si>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</si>
  <si>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</si>
  <si>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</si>
  <si>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</si>
  <si>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</si>
  <si>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</si>
  <si>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</si>
  <si>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</si>
  <si>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</si>
  <si>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</si>
  <si>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</si>
  <si>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</si>
  <si>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</si>
  <si>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</si>
  <si>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</si>
  <si>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</si>
  <si>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</si>
  <si>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</si>
  <si>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</si>
  <si>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</si>
  <si>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</si>
  <si>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</si>
  <si>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</si>
  <si>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</si>
  <si>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</si>
  <si>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</si>
  <si>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</si>
  <si>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</si>
  <si>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</si>
  <si>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</si>
  <si>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</si>
  <si>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</si>
  <si>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</si>
  <si>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</si>
  <si>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</si>
  <si>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</si>
  <si>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</si>
  <si>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</si>
  <si>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</si>
  <si>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</si>
  <si>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</si>
  <si>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</si>
  <si>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</si>
  <si>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</si>
  <si>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</si>
  <si>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</si>
  <si>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</si>
  <si>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</si>
  <si>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</si>
  <si>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</si>
  <si>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</si>
  <si>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</si>
  <si>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</si>
  <si>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</si>
  <si>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</si>
  <si>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</si>
  <si>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</si>
  <si>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</si>
  <si>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</si>
  <si>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</si>
  <si>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</si>
  <si>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</si>
  <si>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</si>
  <si>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</si>
  <si>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</si>
  <si>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</si>
  <si>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</si>
  <si>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</si>
  <si>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</si>
  <si>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</si>
  <si>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</si>
  <si>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</si>
  <si>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</si>
  <si>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</si>
  <si>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</si>
  <si>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</si>
  <si>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</si>
  <si>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</si>
  <si>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</si>
  <si>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</si>
  <si>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</si>
  <si>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</si>
  <si>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</si>
  <si>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</si>
  <si>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</si>
  <si>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</si>
  <si>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</si>
  <si>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</si>
  <si>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</si>
  <si>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</si>
  <si>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</si>
  <si>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</si>
  <si>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</si>
  <si>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</si>
  <si>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</si>
  <si>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</si>
  <si>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</si>
  <si>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</si>
  <si>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</si>
  <si>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</si>
  <si>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</si>
  <si>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</si>
  <si>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</si>
  <si>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</si>
  <si>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</si>
  <si>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</si>
  <si>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</si>
  <si>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</si>
  <si>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</si>
  <si>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</si>
  <si>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</si>
  <si>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</si>
  <si>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</si>
  <si>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</si>
  <si>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</si>
  <si>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</si>
  <si>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</si>
  <si>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</si>
  <si>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</si>
  <si>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</si>
  <si>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</si>
  <si>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</si>
  <si>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</si>
  <si>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</si>
  <si>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</si>
  <si>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</si>
  <si>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</si>
  <si>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</si>
  <si>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</si>
  <si>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</si>
  <si>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</si>
  <si>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</si>
  <si>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</si>
  <si>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</si>
  <si>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</si>
  <si>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</si>
  <si>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</si>
  <si>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</si>
  <si>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</si>
  <si>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</si>
  <si>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</si>
  <si>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</si>
  <si>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</si>
  <si>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</si>
  <si>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</si>
  <si>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</si>
  <si>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</si>
  <si>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</si>
  <si>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</si>
  <si>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</si>
  <si>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</si>
  <si>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</si>
  <si>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</si>
  <si>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</si>
  <si>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</si>
  <si>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</si>
  <si>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</si>
  <si>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</si>
  <si>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</si>
  <si>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</si>
  <si>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</si>
  <si>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</si>
  <si>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</si>
  <si>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</si>
  <si>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</si>
  <si>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</si>
  <si>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</si>
  <si>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</si>
  <si>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</si>
  <si>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</si>
  <si>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</si>
  <si>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</si>
  <si>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</si>
  <si>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</si>
  <si>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</si>
  <si>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</si>
  <si>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</si>
  <si>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</si>
  <si>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</si>
  <si>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</si>
  <si>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</si>
  <si>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</si>
  <si>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</si>
  <si>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</si>
  <si>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</si>
  <si>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</si>
  <si>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</si>
  <si>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</si>
  <si>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</si>
  <si>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</si>
  <si>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</si>
  <si>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</si>
  <si>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</si>
  <si>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</si>
  <si>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</si>
  <si>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</si>
  <si>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</si>
  <si>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</si>
  <si>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</si>
  <si>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</si>
  <si>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</si>
  <si>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</si>
  <si>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</si>
  <si>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</si>
  <si>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</si>
  <si>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</si>
  <si>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</si>
  <si>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</si>
  <si>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</si>
  <si>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</si>
  <si>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</si>
  <si>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</si>
  <si>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</si>
  <si>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</si>
  <si>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</si>
  <si>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</si>
  <si>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</si>
  <si>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</si>
  <si>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</si>
  <si>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</si>
  <si>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</si>
  <si>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</si>
  <si>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</si>
  <si>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</si>
  <si>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</si>
  <si>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</si>
  <si>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</si>
  <si>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</si>
  <si>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</si>
  <si>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</si>
  <si>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</si>
  <si>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</si>
  <si>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</si>
  <si>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</si>
  <si>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</si>
  <si>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</si>
  <si>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</si>
  <si>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</si>
  <si>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</si>
  <si>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</si>
  <si>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</si>
  <si>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</si>
  <si>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</si>
  <si>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</si>
  <si>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</si>
  <si>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</si>
  <si>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</si>
  <si>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</si>
  <si>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</si>
  <si>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</si>
  <si>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</si>
  <si>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</si>
  <si>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</si>
  <si>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</si>
  <si>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</si>
  <si>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</si>
  <si>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</si>
  <si>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</si>
  <si>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</si>
  <si>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</si>
  <si>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</si>
  <si>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</si>
  <si>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</si>
  <si>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</si>
  <si>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</si>
  <si>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</si>
  <si>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</si>
  <si>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</si>
  <si>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</si>
  <si>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</si>
  <si>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</si>
  <si>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</si>
  <si>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</si>
  <si>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</si>
  <si>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</si>
  <si>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</si>
  <si>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</si>
  <si>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</si>
  <si>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</si>
  <si>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</si>
  <si>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</si>
  <si>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</si>
  <si>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</si>
  <si>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</si>
  <si>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</si>
  <si>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</si>
  <si>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</si>
  <si>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</si>
  <si>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</si>
  <si>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</si>
  <si>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</si>
  <si>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</si>
  <si>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</si>
  <si>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</si>
  <si>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</si>
  <si>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</si>
  <si>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</si>
  <si>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</si>
  <si>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</si>
  <si>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</si>
  <si>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</si>
  <si>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</si>
  <si>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</si>
  <si>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</si>
  <si>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</si>
  <si>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</si>
  <si>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</si>
  <si>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</si>
  <si>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</si>
  <si>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</si>
  <si>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</si>
  <si>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</si>
  <si>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</si>
  <si>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</si>
  <si>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</si>
  <si>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</si>
  <si>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</si>
  <si>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</si>
  <si>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</si>
  <si>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</si>
  <si>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</si>
  <si>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</si>
  <si>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</si>
  <si>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</si>
  <si>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</si>
  <si>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</si>
  <si>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</si>
  <si>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</si>
  <si>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</si>
  <si>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</si>
  <si>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</si>
  <si>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</si>
  <si>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</si>
  <si>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</si>
  <si>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</si>
  <si>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</si>
  <si>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</si>
  <si>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</si>
  <si>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</si>
  <si>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</si>
  <si>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</si>
  <si>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</si>
  <si>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</si>
  <si>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</si>
  <si>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</si>
  <si>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</si>
  <si>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</si>
  <si>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</si>
  <si>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</si>
  <si>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</si>
  <si>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</si>
  <si>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</si>
  <si>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</si>
  <si>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</si>
  <si>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</si>
  <si>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</si>
  <si>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</si>
  <si>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</si>
  <si>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</si>
  <si>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</si>
  <si>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</si>
  <si>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</si>
  <si>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</si>
  <si>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</si>
  <si>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</si>
  <si>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</si>
  <si>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</si>
  <si>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</si>
  <si>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</si>
  <si>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</si>
  <si>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</si>
  <si>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</si>
  <si>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</si>
  <si>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</si>
  <si>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</si>
  <si>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</si>
  <si>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</si>
  <si>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</si>
  <si>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</si>
  <si>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</si>
  <si>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</si>
  <si>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</si>
  <si>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</si>
  <si>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</si>
  <si>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</si>
  <si>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</si>
  <si>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</si>
  <si>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</si>
  <si>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</si>
  <si>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</si>
  <si>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</si>
  <si>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</si>
  <si>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</si>
  <si>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</si>
  <si>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</si>
  <si>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</si>
  <si>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</si>
  <si>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</si>
  <si>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</si>
  <si>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</si>
  <si>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</si>
  <si>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</si>
  <si>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</si>
  <si>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</si>
  <si>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</si>
  <si>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</si>
  <si>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</si>
  <si>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</si>
  <si>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</si>
  <si>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</si>
  <si>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</si>
  <si>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</si>
  <si>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</si>
  <si>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</si>
  <si>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</si>
  <si>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</si>
  <si>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</si>
  <si>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</si>
  <si>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</si>
  <si>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</si>
  <si>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</si>
  <si>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</si>
  <si>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</si>
  <si>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</si>
  <si>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</si>
  <si>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</si>
  <si>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</si>
  <si>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</si>
  <si>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</si>
  <si>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</si>
  <si>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</si>
  <si>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</si>
  <si>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</si>
  <si>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</si>
  <si>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</si>
  <si>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</si>
  <si>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</si>
  <si>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</si>
  <si>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</si>
  <si>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</si>
  <si>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</si>
  <si>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</si>
  <si>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</si>
  <si>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</si>
  <si>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</si>
  <si>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</si>
  <si>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</si>
  <si>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</si>
  <si>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</si>
  <si>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</si>
  <si>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</si>
  <si>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</si>
  <si>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</si>
  <si>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</si>
  <si>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</si>
  <si>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</si>
  <si>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</si>
  <si>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</si>
  <si>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</si>
  <si>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</si>
  <si>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</si>
  <si>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</si>
  <si>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</si>
  <si>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</si>
  <si>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</si>
  <si>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</si>
  <si>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</si>
  <si>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</si>
  <si>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</si>
  <si>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</si>
  <si>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</si>
  <si>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</si>
  <si>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</si>
  <si>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</si>
  <si>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</si>
  <si>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</si>
  <si>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</si>
  <si>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</si>
  <si>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</si>
  <si>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</si>
  <si>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</si>
  <si>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</si>
  <si>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</si>
  <si>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</si>
  <si>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</si>
  <si>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</si>
  <si>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</si>
  <si>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</si>
  <si>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</si>
  <si>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</si>
  <si>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</si>
  <si>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</si>
  <si>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</si>
  <si>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</si>
  <si>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</si>
  <si>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</si>
  <si>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</si>
  <si>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</si>
  <si>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</si>
  <si>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</si>
  <si>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</si>
  <si>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</si>
  <si>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</si>
  <si>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</si>
  <si>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</si>
  <si>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</si>
  <si>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</si>
  <si>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</si>
  <si>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</si>
  <si>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</si>
  <si>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</si>
  <si>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</si>
  <si>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</si>
  <si>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</si>
  <si>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</si>
  <si>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</si>
  <si>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</si>
  <si>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</si>
  <si>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</si>
  <si>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</si>
  <si>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</si>
  <si>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</si>
  <si>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</si>
  <si>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</si>
  <si>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</si>
  <si>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</si>
  <si>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</si>
  <si>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</si>
  <si>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</si>
  <si>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</si>
  <si>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</si>
  <si>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</si>
  <si>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</si>
  <si>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</si>
  <si>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</si>
  <si>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</si>
  <si>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</si>
  <si>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</si>
  <si>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</si>
  <si>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</si>
  <si>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</si>
  <si>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</si>
  <si>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</si>
  <si>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</si>
  <si>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</si>
  <si>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</si>
  <si>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</si>
  <si>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</si>
  <si>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</si>
  <si>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</si>
  <si>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</si>
  <si>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</si>
  <si>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</si>
  <si>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</si>
  <si>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</si>
  <si>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</si>
  <si>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</si>
  <si>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</si>
  <si>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</si>
  <si>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</si>
  <si>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</si>
  <si>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</si>
  <si>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</si>
  <si>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</si>
  <si>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</si>
  <si>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</si>
  <si>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</si>
  <si>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</si>
  <si>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</si>
  <si>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</si>
  <si>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</si>
  <si>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</si>
  <si>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</si>
  <si>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</si>
  <si>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</si>
  <si>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</si>
  <si>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</si>
  <si>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</si>
  <si>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</si>
  <si>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</si>
  <si>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</si>
  <si>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</si>
  <si>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</si>
  <si>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</si>
  <si>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</si>
  <si>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</si>
  <si>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</si>
  <si>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</si>
  <si>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</si>
  <si>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</si>
  <si>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</si>
  <si>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</si>
  <si>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</si>
  <si>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</si>
  <si>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</si>
  <si>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</si>
  <si>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</si>
  <si>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</si>
  <si>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</si>
  <si>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</si>
  <si>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</si>
  <si>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</si>
  <si>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</si>
  <si>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</si>
  <si>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</si>
  <si>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</si>
  <si>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</si>
  <si>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</si>
  <si>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</si>
  <si>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</si>
  <si>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</si>
  <si>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</si>
  <si>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</si>
  <si>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</si>
  <si>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</si>
  <si>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</si>
  <si>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</si>
  <si>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</si>
  <si>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</si>
  <si>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</si>
  <si>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</si>
  <si>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</si>
  <si>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</si>
  <si>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</si>
  <si>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</si>
  <si>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</si>
  <si>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</si>
  <si>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</si>
  <si>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</si>
  <si>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</si>
  <si>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</si>
  <si>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</si>
  <si>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</si>
  <si>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</si>
  <si>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</si>
  <si>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</si>
  <si>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</si>
  <si>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</si>
  <si>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</si>
  <si>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</si>
  <si>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</si>
  <si>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</si>
  <si>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</si>
  <si>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</si>
  <si>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</si>
  <si>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</si>
  <si>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</si>
  <si>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</si>
  <si>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</si>
  <si>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</si>
  <si>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</si>
  <si>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</si>
  <si>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</si>
  <si>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</si>
  <si>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</si>
  <si>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</si>
  <si>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</si>
  <si>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</si>
  <si>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</si>
  <si>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</si>
  <si>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</si>
  <si>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</si>
  <si>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</si>
  <si>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</si>
  <si>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</si>
  <si>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</si>
  <si>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</si>
  <si>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</si>
  <si>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</si>
  <si>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</si>
  <si>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</si>
  <si>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</si>
  <si>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</si>
  <si>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</si>
  <si>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</si>
  <si>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</si>
  <si>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</si>
  <si>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</si>
  <si>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</si>
  <si>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</si>
  <si>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</si>
  <si>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</si>
  <si>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</si>
  <si>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</si>
  <si>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</si>
  <si>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</si>
  <si>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</si>
  <si>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</si>
  <si>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</si>
  <si>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</si>
  <si>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</si>
  <si>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</si>
  <si>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</si>
  <si>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</si>
  <si>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</si>
  <si>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</si>
  <si>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</si>
  <si>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</si>
  <si>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</si>
  <si>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</si>
  <si>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</si>
  <si>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</si>
  <si>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</si>
  <si>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</si>
  <si>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</si>
  <si>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</si>
  <si>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</si>
  <si>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</si>
  <si>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</si>
  <si>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</si>
  <si>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</si>
  <si>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</si>
  <si>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</si>
  <si>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</si>
  <si>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</si>
  <si>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</si>
  <si>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</si>
  <si>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</si>
  <si>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</si>
  <si>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</si>
  <si>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</si>
  <si>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</si>
  <si>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</si>
  <si>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</si>
  <si>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</si>
  <si>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</si>
  <si>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</si>
  <si>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</si>
  <si>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</si>
  <si>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</si>
  <si>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</si>
  <si>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</si>
  <si>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</si>
  <si>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</si>
  <si>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</si>
  <si>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</si>
  <si>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</si>
  <si>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</si>
  <si>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</si>
  <si>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</si>
  <si>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</si>
  <si>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</si>
  <si>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</si>
  <si>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</si>
  <si>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</si>
  <si>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</si>
  <si>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</si>
  <si>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</si>
  <si>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</si>
  <si>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</si>
  <si>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</si>
  <si>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</si>
  <si>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</si>
  <si>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</si>
  <si>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</si>
  <si>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</si>
  <si>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</si>
  <si>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</si>
  <si>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</si>
  <si>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</si>
  <si>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</si>
  <si>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</si>
  <si>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</si>
  <si>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</si>
  <si>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</si>
  <si>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</si>
  <si>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</si>
  <si>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</si>
  <si>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</si>
  <si>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</si>
  <si>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</si>
  <si>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</si>
  <si>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</si>
  <si>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</si>
  <si>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</si>
  <si>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</si>
  <si>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</si>
  <si>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</si>
  <si>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</si>
  <si>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</si>
  <si>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</si>
  <si>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</si>
  <si>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</si>
  <si>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</si>
  <si>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</si>
  <si>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</si>
  <si>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</si>
  <si>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</si>
  <si>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</si>
  <si>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</si>
  <si>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</si>
  <si>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</si>
  <si>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</si>
  <si>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</si>
  <si>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</si>
  <si>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</si>
  <si>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</si>
  <si>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</si>
  <si>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</si>
  <si>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</si>
  <si>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</si>
  <si>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</si>
  <si>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</si>
  <si>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</si>
  <si>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</si>
  <si>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</si>
  <si>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</si>
  <si>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</si>
  <si>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</si>
  <si>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</si>
  <si>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</si>
  <si>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</si>
  <si>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</si>
  <si>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</si>
  <si>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</si>
  <si>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</si>
  <si>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</si>
  <si>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</si>
  <si>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</si>
  <si>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</si>
  <si>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</si>
  <si>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</si>
  <si>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</si>
  <si>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</si>
  <si>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</si>
  <si>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</si>
  <si>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</si>
  <si>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</si>
  <si>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</si>
  <si>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</si>
  <si>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</si>
  <si>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</si>
  <si>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</si>
  <si>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</si>
  <si>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</si>
  <si>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</si>
  <si>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</si>
  <si>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</si>
  <si>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</si>
  <si>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</si>
  <si>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</si>
  <si>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</si>
  <si>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</si>
  <si>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</si>
  <si>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</si>
  <si>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</si>
  <si>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</si>
  <si>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</si>
  <si>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</si>
  <si>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</si>
  <si>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</si>
  <si>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</si>
  <si>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</si>
  <si>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</si>
  <si>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</si>
  <si>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</si>
  <si>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</si>
  <si>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</si>
  <si>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</si>
  <si>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</si>
  <si>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</si>
  <si>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</si>
  <si>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</si>
  <si>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</si>
  <si>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</si>
  <si>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</si>
  <si>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</si>
  <si>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</si>
  <si>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</si>
  <si>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</si>
  <si>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</si>
  <si>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</si>
  <si>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</si>
  <si>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</si>
  <si>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</si>
  <si>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</si>
  <si>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</si>
  <si>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</si>
  <si>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</si>
  <si>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</si>
  <si>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</si>
  <si>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</si>
  <si>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</si>
  <si>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</si>
  <si>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</si>
  <si>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</si>
  <si>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</si>
  <si>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</si>
  <si>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</si>
  <si>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</si>
  <si>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</si>
  <si>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</si>
  <si>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</si>
  <si>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</si>
  <si>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</si>
  <si>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</si>
  <si>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</si>
  <si>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</si>
  <si>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</si>
  <si>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</si>
  <si>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</si>
  <si>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</si>
  <si>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</si>
  <si>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</si>
  <si>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</si>
  <si>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</si>
  <si>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</si>
  <si>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</si>
  <si>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</si>
  <si>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</si>
  <si>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</si>
  <si>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</si>
  <si>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</si>
  <si>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</si>
  <si>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</si>
  <si>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</si>
  <si>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</si>
  <si>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</si>
  <si>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</si>
  <si>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</si>
  <si>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</si>
  <si>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</si>
  <si>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</si>
  <si>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</si>
  <si>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</si>
  <si>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</si>
  <si>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</si>
  <si>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</si>
  <si>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</si>
  <si>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</si>
  <si>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</si>
  <si>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</si>
  <si>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</si>
  <si>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</si>
  <si>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</si>
  <si>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</si>
  <si>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</si>
  <si>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</si>
  <si>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</si>
  <si>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</si>
  <si>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</si>
  <si>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</si>
  <si>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</si>
  <si>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</si>
  <si>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</si>
  <si>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</si>
  <si>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</si>
  <si>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</si>
  <si>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</si>
  <si>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</si>
  <si>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</si>
  <si>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</si>
  <si>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</si>
  <si>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</si>
  <si>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</si>
  <si>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</si>
  <si>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</si>
  <si>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</si>
  <si>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</si>
  <si>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</si>
  <si>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</si>
  <si>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</si>
  <si>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</si>
  <si>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</si>
  <si>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</si>
  <si>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</si>
  <si>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</si>
  <si>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</si>
  <si>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</si>
  <si>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</si>
  <si>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</si>
  <si>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</si>
  <si>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</si>
  <si>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</si>
  <si>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</si>
  <si>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</si>
  <si>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</si>
  <si>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</si>
  <si>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</si>
  <si>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</si>
  <si>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</si>
  <si>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</si>
  <si>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</si>
  <si>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</si>
  <si>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</si>
  <si>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</si>
  <si>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</si>
  <si>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</si>
  <si>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</si>
  <si>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</si>
  <si>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</si>
  <si>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</si>
  <si>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</si>
  <si>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</si>
  <si>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</si>
  <si>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</si>
  <si>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</si>
  <si>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</si>
  <si>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</si>
  <si>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</si>
  <si>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</si>
  <si>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</si>
  <si>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</si>
  <si>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</si>
  <si>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</si>
  <si>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</si>
  <si>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</si>
  <si>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</si>
  <si>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</si>
  <si>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</si>
  <si>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</si>
  <si>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</si>
  <si>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</si>
  <si>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</si>
  <si>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</si>
  <si>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</si>
  <si>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</si>
  <si>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</si>
  <si>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</si>
  <si>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</si>
  <si>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</si>
  <si>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</si>
  <si>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</si>
  <si>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</si>
  <si>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</si>
  <si>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</si>
  <si>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</si>
  <si>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</si>
  <si>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</si>
  <si>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</si>
  <si>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</si>
  <si>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</si>
  <si>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</si>
  <si>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</si>
  <si>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</si>
  <si>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</si>
  <si>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</si>
  <si>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</si>
  <si>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</si>
  <si>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</si>
  <si>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</si>
  <si>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</si>
  <si>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</si>
  <si>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</si>
  <si>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</si>
  <si>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</si>
  <si>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</si>
  <si>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</si>
  <si>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</si>
  <si>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</si>
  <si>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</si>
  <si>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</si>
  <si>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</si>
  <si>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</si>
  <si>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</si>
  <si>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</si>
  <si>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</si>
  <si>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</si>
  <si>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</si>
  <si>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</si>
  <si>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</si>
  <si>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</si>
  <si>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</si>
  <si>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</si>
  <si>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</si>
  <si>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</si>
  <si>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</si>
  <si>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</si>
  <si>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</si>
  <si>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</si>
  <si>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</si>
  <si>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</si>
  <si>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</si>
  <si>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</si>
  <si>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</si>
  <si>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</si>
  <si>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</si>
  <si>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</si>
  <si>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</si>
  <si>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</si>
  <si>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</si>
  <si>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</si>
  <si>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</si>
  <si>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</si>
  <si>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</si>
  <si>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</si>
  <si>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</si>
  <si>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</si>
  <si>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</si>
  <si>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</si>
  <si>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</si>
  <si>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</si>
  <si>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</si>
  <si>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</si>
  <si>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</si>
  <si>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</si>
  <si>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</si>
  <si>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</si>
  <si>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</si>
  <si>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</si>
  <si>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</si>
  <si>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</si>
  <si>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</si>
  <si>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</si>
  <si>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</si>
  <si>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</si>
  <si>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</si>
  <si>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</si>
  <si>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</si>
  <si>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</si>
  <si>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</si>
  <si>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</si>
  <si>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</si>
  <si>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</si>
  <si>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</si>
  <si>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</si>
  <si>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</si>
  <si>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</si>
  <si>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</si>
  <si>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</si>
  <si>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</si>
  <si>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</si>
  <si>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</si>
  <si>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</si>
  <si>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</si>
  <si>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</si>
  <si>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</si>
  <si>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</si>
  <si>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</si>
  <si>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</si>
  <si>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</si>
  <si>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</si>
  <si>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</si>
  <si>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</si>
  <si>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</si>
  <si>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</si>
  <si>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</si>
  <si>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</si>
  <si>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</si>
  <si>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</si>
  <si>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</si>
  <si>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</si>
  <si>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</si>
  <si>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</si>
  <si>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</si>
  <si>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</si>
  <si>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</si>
  <si>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</si>
  <si>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</si>
  <si>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</si>
  <si>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</si>
  <si>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</si>
  <si>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</si>
  <si>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</si>
  <si>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</si>
  <si>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</si>
  <si>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</si>
  <si>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</si>
  <si>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</si>
  <si>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</si>
  <si>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</si>
  <si>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</si>
  <si>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</si>
  <si>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</si>
  <si>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</si>
  <si>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</si>
  <si>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</si>
  <si>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</si>
  <si>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</si>
  <si>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</si>
  <si>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</si>
  <si>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</si>
  <si>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</si>
  <si>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</si>
  <si>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</si>
  <si>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</si>
  <si>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</si>
  <si>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</si>
  <si>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</si>
  <si>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</si>
  <si>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</si>
  <si>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</si>
  <si>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</si>
  <si>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</si>
  <si>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</si>
  <si>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</si>
  <si>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</si>
  <si>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</si>
  <si>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</si>
  <si>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</si>
  <si>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</si>
  <si>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</si>
  <si>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</si>
  <si>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</si>
  <si>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</si>
  <si>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</si>
  <si>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</si>
  <si>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</si>
  <si>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</si>
  <si>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</si>
  <si>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</si>
  <si>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</si>
  <si>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</si>
  <si>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</si>
  <si>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</si>
  <si>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</si>
  <si>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</si>
  <si>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</si>
  <si>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</si>
  <si>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</si>
  <si>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</si>
  <si>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</si>
  <si>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</si>
  <si>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</si>
  <si>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</si>
  <si>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</si>
  <si>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</si>
  <si>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</si>
  <si>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</si>
  <si>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</si>
  <si>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</si>
  <si>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</si>
  <si>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</si>
  <si>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</si>
  <si>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</si>
  <si>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</si>
  <si>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</si>
  <si>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</si>
  <si>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</si>
  <si>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</si>
  <si>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</si>
  <si>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</si>
  <si>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</si>
  <si>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</si>
  <si>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</si>
  <si>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</si>
  <si>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</si>
  <si>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</si>
  <si>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</si>
  <si>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</si>
  <si>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</si>
  <si>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</si>
  <si>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</si>
  <si>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</si>
  <si>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</si>
  <si>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</si>
  <si>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</si>
  <si>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</si>
  <si>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</si>
  <si>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</si>
  <si>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</si>
  <si>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</si>
  <si>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</si>
  <si>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</si>
  <si>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</si>
  <si>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</si>
  <si>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</si>
  <si>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</si>
  <si>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</si>
  <si>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</si>
  <si>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</si>
  <si>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</si>
  <si>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</si>
  <si>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</si>
  <si>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</si>
  <si>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</si>
  <si>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</si>
  <si>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</si>
  <si>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</si>
  <si>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</si>
  <si>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</si>
  <si>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</si>
  <si>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</si>
  <si>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</si>
  <si>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</si>
  <si>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</si>
  <si>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</si>
  <si>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</si>
  <si>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</si>
  <si>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</si>
  <si>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</si>
  <si>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</si>
  <si>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</si>
  <si>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</si>
  <si>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</si>
  <si>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</si>
  <si>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</si>
  <si>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</si>
  <si>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</si>
  <si>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</si>
  <si>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</si>
  <si>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</si>
  <si>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</si>
  <si>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</si>
  <si>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</si>
  <si>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</si>
  <si>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</si>
  <si>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</si>
  <si>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</si>
  <si>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</si>
  <si>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</si>
  <si>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</si>
  <si>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</si>
  <si>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</si>
  <si>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</si>
  <si>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</si>
  <si>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</si>
  <si>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</si>
  <si>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</si>
  <si>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</si>
  <si>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</si>
  <si>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</si>
  <si>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</si>
  <si>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</si>
  <si>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</si>
  <si>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</si>
  <si>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</si>
  <si>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</si>
  <si>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</si>
  <si>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</si>
  <si>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</si>
  <si>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</si>
  <si>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</si>
  <si>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</si>
  <si>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</si>
  <si>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</si>
  <si>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</si>
  <si>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</si>
  <si>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</si>
  <si>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</si>
  <si>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</si>
  <si>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</si>
  <si>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</si>
  <si>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</si>
  <si>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</si>
  <si>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</si>
  <si>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</si>
  <si>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</si>
  <si>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</si>
  <si>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</si>
  <si>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</si>
  <si>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</si>
  <si>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</si>
  <si>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</si>
  <si>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</si>
  <si>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</si>
  <si>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</si>
  <si>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</si>
  <si>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</si>
  <si>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</si>
  <si>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</si>
  <si>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</si>
  <si>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</si>
  <si>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</si>
  <si>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</si>
  <si>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</si>
  <si>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</si>
  <si>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</si>
  <si>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</si>
  <si>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</si>
  <si>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</si>
  <si>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</si>
  <si>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</si>
  <si>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</si>
  <si>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</si>
  <si>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</si>
  <si>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</si>
  <si>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</si>
  <si>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</si>
  <si>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</si>
  <si>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</si>
  <si>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</si>
  <si>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</si>
  <si>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</si>
  <si>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</si>
  <si>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</si>
  <si>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</si>
  <si>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</si>
  <si>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</si>
  <si>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</si>
  <si>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</si>
  <si>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</si>
  <si>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</si>
  <si>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</si>
  <si>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</si>
  <si>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</si>
  <si>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</si>
  <si>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</si>
  <si>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</si>
  <si>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</si>
  <si>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</si>
  <si>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</si>
  <si>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</si>
  <si>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</si>
  <si>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</si>
  <si>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</si>
  <si>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</si>
  <si>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</si>
  <si>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</si>
  <si>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</si>
  <si>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</si>
  <si>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</si>
  <si>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</si>
  <si>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</si>
  <si>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</si>
  <si>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</si>
  <si>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</si>
  <si>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</si>
  <si>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</si>
  <si>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</si>
  <si>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</si>
  <si>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</si>
  <si>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</si>
  <si>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</si>
  <si>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</si>
  <si>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</si>
  <si>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</si>
  <si>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</si>
  <si>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</si>
  <si>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</si>
  <si>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</si>
  <si>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</si>
  <si>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</si>
  <si>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</si>
  <si>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</si>
  <si>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</si>
  <si>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</si>
  <si>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</si>
  <si>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</si>
  <si>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</si>
  <si>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</si>
  <si>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</si>
  <si>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</si>
  <si>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</si>
  <si>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</si>
  <si>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</si>
  <si>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</si>
  <si>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</si>
  <si>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</si>
  <si>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</si>
  <si>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</si>
  <si>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</si>
  <si>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</si>
  <si>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</si>
  <si>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</si>
  <si>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</si>
  <si>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</si>
  <si>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</si>
  <si>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</si>
  <si>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</si>
  <si>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</si>
  <si>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</si>
  <si>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</si>
  <si>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</si>
  <si>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</si>
  <si>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</si>
  <si>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</si>
  <si>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</si>
  <si>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</si>
  <si>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</si>
  <si>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</si>
  <si>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</si>
  <si>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</si>
  <si>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</si>
  <si>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</si>
  <si>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</si>
  <si>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</si>
  <si>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</si>
  <si>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</si>
  <si>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</si>
  <si>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</si>
  <si>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</si>
  <si>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</si>
  <si>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</si>
  <si>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</si>
  <si>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</si>
  <si>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</si>
  <si>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</si>
  <si>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</si>
  <si>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</si>
  <si>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</si>
  <si>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</si>
  <si>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</si>
  <si>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</si>
  <si>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</si>
  <si>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</si>
  <si>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</si>
  <si>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</si>
  <si>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</si>
  <si>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</si>
  <si>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</si>
  <si>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</si>
  <si>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</si>
  <si>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</si>
  <si>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</si>
  <si>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</si>
  <si>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</si>
  <si>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</si>
  <si>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</si>
  <si>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</si>
  <si>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</si>
  <si>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</si>
  <si>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</si>
  <si>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</si>
  <si>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</si>
  <si>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</si>
  <si>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</si>
  <si>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</si>
  <si>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</si>
  <si>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</si>
  <si>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</si>
  <si>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</si>
  <si>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</si>
  <si>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</si>
  <si>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</si>
  <si>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</si>
  <si>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</si>
  <si>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</si>
  <si>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</si>
  <si>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</si>
  <si>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</si>
  <si>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</si>
  <si>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</si>
  <si>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</si>
  <si>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</si>
  <si>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</si>
  <si>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</si>
  <si>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</si>
  <si>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</si>
  <si>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</si>
  <si>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</si>
  <si>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</si>
  <si>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</si>
  <si>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</si>
  <si>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</si>
  <si>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</si>
  <si>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</si>
  <si>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</si>
  <si>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</si>
  <si>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</si>
  <si>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</si>
  <si>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</si>
  <si>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</si>
  <si>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</si>
  <si>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</si>
  <si>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</si>
  <si>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</si>
  <si>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</si>
  <si>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</si>
  <si>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</si>
  <si>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</si>
  <si>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</si>
  <si>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</si>
  <si>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</si>
  <si>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</si>
  <si>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</si>
  <si>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</si>
  <si>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</si>
  <si>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</si>
  <si>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</si>
  <si>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</si>
  <si>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</si>
  <si>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</si>
  <si>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</si>
  <si>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</si>
  <si>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</si>
  <si>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</si>
  <si>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</si>
  <si>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</si>
  <si>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</si>
  <si>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</si>
  <si>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</si>
  <si>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</si>
  <si>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</si>
  <si>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</si>
  <si>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</si>
  <si>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</si>
  <si>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</si>
  <si>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</si>
  <si>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</si>
  <si>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</si>
  <si>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</si>
  <si>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</si>
  <si>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</si>
  <si>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</si>
  <si>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</si>
  <si>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</si>
  <si>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</si>
  <si>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</si>
  <si>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</si>
  <si>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</si>
  <si>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</si>
  <si>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</si>
  <si>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</si>
  <si>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</si>
  <si>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</si>
  <si>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</si>
  <si>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</si>
  <si>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</si>
  <si>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</si>
  <si>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</si>
  <si>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</si>
  <si>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</si>
  <si>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</si>
  <si>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</si>
  <si>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</si>
  <si>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</si>
  <si>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</si>
  <si>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</si>
  <si>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</si>
  <si>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</si>
  <si>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</si>
  <si>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</si>
  <si>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</si>
  <si>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</si>
  <si>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</si>
  <si>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</si>
  <si>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</si>
  <si>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</si>
  <si>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</si>
  <si>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</si>
  <si>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</si>
  <si>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</si>
  <si>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</si>
  <si>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</si>
  <si>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</si>
  <si>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</si>
  <si>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</si>
  <si>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</si>
  <si>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</si>
  <si>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</si>
  <si>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</si>
  <si>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</si>
  <si>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</si>
  <si>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</si>
  <si>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</si>
  <si>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</si>
  <si>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</si>
  <si>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</si>
  <si>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</si>
  <si>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</si>
  <si>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</si>
  <si>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</si>
  <si>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</si>
  <si>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</si>
  <si>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</si>
  <si>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</si>
  <si>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</si>
  <si>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</si>
  <si>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</si>
  <si>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</si>
  <si>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</si>
  <si>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</si>
  <si>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</si>
  <si>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</si>
  <si>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</si>
  <si>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</si>
  <si>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</si>
  <si>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</si>
  <si>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</si>
  <si>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</si>
  <si>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</si>
  <si>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</si>
  <si>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</si>
  <si>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</si>
  <si>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</si>
  <si>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</si>
  <si>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</si>
  <si>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</si>
  <si>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</si>
  <si>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</si>
  <si>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</si>
  <si>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</si>
  <si>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</si>
  <si>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</si>
  <si>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</si>
  <si>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</si>
  <si>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</si>
  <si>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</si>
  <si>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</si>
  <si>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</si>
  <si>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</si>
  <si>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</si>
  <si>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</si>
  <si>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</si>
  <si>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</si>
  <si>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</si>
  <si>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</si>
  <si>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</si>
  <si>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</si>
  <si>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</si>
  <si>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</si>
  <si>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</si>
  <si>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</si>
  <si>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</si>
  <si>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</si>
  <si>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</si>
  <si>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</si>
  <si>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</si>
  <si>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</si>
  <si>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</si>
  <si>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</si>
  <si>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</si>
  <si>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</si>
  <si>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</si>
  <si>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</si>
  <si>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</si>
  <si>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</si>
  <si>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</si>
  <si>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</si>
  <si>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</si>
  <si>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</si>
  <si>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</si>
  <si>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</si>
  <si>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</si>
  <si>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</si>
  <si>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</si>
  <si>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</si>
  <si>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</si>
  <si>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</si>
  <si>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</si>
  <si>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</si>
  <si>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</si>
  <si>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</si>
  <si>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</si>
  <si>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</si>
  <si>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</si>
  <si>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</si>
  <si>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</si>
  <si>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</si>
  <si>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</si>
  <si>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</si>
  <si>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</si>
  <si>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</si>
  <si>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</si>
  <si>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</si>
  <si>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</si>
  <si>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</si>
  <si>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</si>
  <si>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</si>
  <si>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</si>
  <si>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</si>
  <si>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</si>
  <si>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</si>
  <si>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</si>
  <si>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</si>
  <si>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</si>
  <si>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</si>
  <si>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</si>
  <si>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</si>
  <si>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</si>
  <si>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</si>
  <si>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</si>
  <si>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</si>
  <si>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</si>
  <si>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</si>
  <si>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</si>
  <si>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</si>
  <si>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</si>
  <si>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</si>
  <si>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</si>
  <si>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</si>
  <si>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</si>
  <si>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</si>
  <si>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</si>
  <si>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</si>
  <si>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</si>
  <si>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</si>
  <si>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</si>
  <si>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</si>
  <si>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</si>
  <si>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</si>
  <si>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</si>
  <si>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</si>
  <si>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</si>
  <si>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</si>
  <si>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</si>
  <si>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</si>
  <si>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</si>
  <si>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</si>
  <si>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</si>
  <si>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</si>
  <si>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</si>
  <si>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</si>
  <si>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</si>
  <si>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</si>
  <si>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</si>
  <si>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</si>
  <si>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</si>
  <si>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</si>
  <si>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</si>
  <si>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</si>
  <si>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</si>
  <si>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</si>
  <si>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</si>
  <si>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</si>
  <si>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</si>
  <si>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</si>
  <si>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</si>
  <si>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</si>
  <si>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</si>
  <si>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</si>
  <si>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</si>
  <si>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</si>
  <si>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</si>
  <si>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</si>
  <si>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</si>
  <si>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</si>
  <si>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</si>
  <si>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</si>
  <si>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</si>
  <si>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</si>
  <si>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</si>
  <si>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</si>
  <si>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</si>
  <si>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</si>
  <si>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</si>
  <si>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</si>
  <si>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</si>
  <si>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</si>
  <si>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</si>
  <si>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</si>
  <si>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</si>
  <si>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</si>
  <si>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</si>
  <si>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</si>
  <si>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</si>
  <si>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</si>
  <si>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</si>
  <si>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</si>
  <si>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</si>
  <si>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</si>
  <si>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</si>
  <si>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</si>
  <si>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</si>
  <si>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</si>
  <si>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</si>
  <si>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</si>
  <si>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</si>
  <si>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</si>
  <si>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</si>
  <si>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</si>
  <si>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</si>
  <si>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</si>
  <si>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</si>
  <si>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</si>
  <si>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</si>
  <si>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</si>
  <si>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</si>
  <si>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</si>
  <si>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</si>
  <si>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</si>
  <si>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</si>
  <si>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</si>
  <si>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</si>
  <si>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</si>
  <si>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</si>
  <si>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</si>
  <si>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</si>
  <si>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</si>
  <si>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</si>
  <si>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</si>
  <si>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</si>
  <si>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</si>
  <si>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</si>
  <si>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</si>
  <si>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</si>
  <si>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</si>
  <si>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</si>
  <si>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</si>
  <si>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</si>
  <si>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</si>
  <si>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</si>
  <si>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</si>
  <si>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</si>
  <si>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</si>
  <si>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</si>
  <si>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</si>
  <si>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</si>
  <si>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</si>
  <si>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</si>
  <si>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</si>
  <si>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</si>
  <si>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</si>
  <si>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</si>
  <si>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</si>
  <si>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</si>
  <si>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</si>
  <si>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</si>
  <si>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</si>
  <si>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</si>
  <si>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</si>
  <si>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</si>
  <si>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</si>
  <si>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</si>
  <si>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</si>
  <si>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</si>
  <si>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</si>
  <si>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</si>
  <si>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</si>
  <si>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</si>
  <si>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</si>
  <si>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</si>
  <si>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</si>
  <si>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</si>
  <si>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</si>
  <si>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</si>
  <si>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</si>
  <si>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</si>
  <si>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</si>
  <si>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</si>
  <si>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</si>
  <si>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</si>
  <si>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</si>
  <si>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</si>
  <si>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</si>
  <si>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</si>
  <si>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</si>
  <si>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</si>
  <si>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</si>
  <si>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</si>
  <si>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</si>
  <si>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</si>
  <si>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</si>
  <si>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</si>
  <si>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</si>
  <si>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</si>
  <si>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</si>
  <si>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</si>
  <si>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</si>
  <si>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</si>
  <si>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</si>
  <si>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</si>
  <si>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</si>
  <si>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</si>
  <si>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</si>
  <si>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</si>
  <si>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</si>
  <si>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</si>
  <si>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</si>
  <si>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</si>
  <si>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</si>
  <si>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</si>
  <si>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</si>
  <si>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</si>
  <si>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</si>
  <si>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</si>
  <si>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</si>
  <si>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</si>
  <si>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</si>
  <si>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</si>
  <si>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</si>
  <si>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</si>
  <si>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</si>
  <si>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</si>
  <si>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</si>
  <si>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</si>
  <si>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</si>
  <si>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</si>
  <si>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</si>
  <si>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</si>
  <si>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</si>
  <si>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</si>
  <si>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</si>
  <si>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</si>
  <si>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</si>
  <si>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</si>
  <si>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</si>
  <si>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</si>
  <si>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</si>
  <si>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</si>
  <si>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</si>
  <si>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</si>
  <si>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</si>
  <si>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</si>
  <si>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</si>
  <si>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</si>
  <si>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</si>
  <si>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</si>
  <si>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</si>
  <si>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</si>
  <si>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</si>
  <si>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</si>
  <si>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</si>
  <si>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</si>
  <si>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</si>
  <si>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</si>
  <si>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</si>
  <si>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</si>
  <si>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</si>
  <si>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</si>
  <si>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</si>
  <si>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</si>
  <si>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</si>
  <si>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</si>
  <si>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</si>
  <si>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</si>
  <si>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</si>
  <si>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</si>
  <si>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</si>
  <si>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</si>
  <si>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</si>
  <si>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</si>
  <si>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</si>
  <si>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</si>
  <si>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</si>
  <si>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</si>
  <si>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</si>
  <si>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</si>
  <si>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</si>
  <si>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</si>
  <si>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</si>
  <si>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</si>
  <si>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</si>
  <si>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</si>
  <si>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</si>
  <si>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</si>
  <si>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</si>
  <si>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</si>
  <si>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</si>
  <si>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</si>
  <si>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</si>
  <si>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</si>
  <si>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</si>
  <si>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</si>
  <si>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</si>
  <si>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</si>
  <si>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</si>
  <si>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</si>
  <si>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</si>
  <si>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</si>
  <si>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</si>
  <si>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</si>
  <si>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</si>
  <si>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</si>
  <si>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</si>
  <si>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</si>
  <si>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</si>
  <si>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</si>
  <si>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</si>
  <si>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</si>
  <si>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</si>
  <si>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</si>
  <si>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</si>
  <si>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</si>
  <si>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</si>
  <si>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</si>
  <si>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</si>
  <si>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</si>
  <si>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</si>
  <si>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</si>
  <si>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</si>
  <si>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</si>
  <si>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</si>
  <si>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</si>
  <si>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</si>
  <si>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</si>
  <si>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</si>
  <si>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</si>
  <si>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</si>
  <si>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</si>
  <si>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</si>
  <si>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</si>
  <si>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</si>
  <si>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</si>
  <si>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</si>
  <si>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</si>
  <si>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</si>
  <si>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</si>
  <si>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</si>
  <si>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</si>
  <si>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</si>
  <si>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</si>
  <si>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</si>
  <si>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</si>
  <si>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</si>
  <si>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</si>
  <si>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</si>
  <si>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</si>
  <si>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</si>
  <si>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</si>
  <si>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</si>
  <si>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</si>
  <si>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</si>
  <si>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</si>
  <si>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</si>
  <si>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</si>
  <si>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</si>
  <si>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</si>
  <si>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</si>
  <si>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</si>
  <si>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</si>
  <si>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</si>
  <si>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</si>
  <si>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</si>
  <si>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</si>
  <si>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</si>
  <si>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</si>
  <si>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</si>
  <si>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</si>
  <si>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</si>
  <si>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</si>
  <si>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</si>
  <si>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</si>
  <si>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</si>
  <si>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</si>
  <si>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</si>
  <si>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</si>
  <si>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</si>
  <si>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</si>
  <si>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</si>
  <si>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</si>
  <si>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</si>
  <si>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</si>
  <si>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</si>
  <si>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</si>
  <si>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</si>
  <si>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</si>
  <si>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</si>
  <si>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</si>
  <si>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</si>
  <si>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</si>
  <si>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</si>
  <si>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</si>
  <si>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</si>
  <si>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</si>
  <si>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</si>
  <si>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</si>
  <si>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</si>
  <si>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</si>
  <si>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</si>
  <si>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</si>
  <si>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</si>
  <si>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</si>
  <si>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</si>
  <si>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</si>
  <si>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</si>
  <si>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</si>
  <si>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</si>
  <si>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</si>
  <si>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</si>
  <si>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</si>
  <si>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</si>
  <si>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</si>
  <si>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</si>
  <si>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</si>
  <si>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</si>
  <si>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</si>
  <si>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</si>
  <si>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</si>
  <si>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</si>
  <si>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</si>
  <si>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</si>
  <si>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</si>
  <si>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</si>
  <si>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</si>
  <si>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</si>
  <si>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</si>
  <si>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</si>
  <si>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</si>
  <si>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</si>
  <si>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</si>
  <si>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</si>
  <si>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</si>
  <si>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</si>
  <si>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</si>
  <si>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</si>
  <si>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</si>
  <si>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</si>
  <si>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</si>
  <si>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</si>
  <si>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</si>
  <si>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</si>
  <si>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</si>
  <si>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</si>
  <si>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</si>
  <si>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</si>
  <si>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</si>
  <si>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</si>
  <si>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</si>
  <si>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</si>
  <si>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</si>
  <si>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</si>
  <si>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</si>
  <si>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</si>
  <si>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</si>
  <si>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</si>
  <si>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</si>
  <si>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</si>
  <si>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</si>
  <si>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</si>
  <si>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</si>
  <si>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</si>
  <si>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</si>
  <si>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</si>
  <si>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</si>
  <si>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</si>
  <si>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</si>
  <si>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</si>
  <si>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</si>
  <si>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</si>
  <si>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</si>
  <si>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</si>
  <si>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</si>
  <si>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</si>
  <si>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</si>
  <si>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</si>
  <si>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</si>
  <si>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</si>
  <si>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</si>
  <si>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</si>
  <si>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</si>
  <si>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</si>
  <si>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</si>
  <si>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</si>
  <si>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</si>
  <si>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</si>
  <si>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</si>
  <si>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</si>
  <si>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</si>
  <si>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</si>
  <si>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</si>
  <si>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</si>
  <si>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</si>
  <si>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</si>
  <si>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</si>
  <si>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</si>
  <si>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</si>
  <si>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</si>
  <si>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</si>
  <si>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</si>
  <si>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</si>
  <si>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</si>
  <si>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</si>
  <si>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</si>
  <si>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</si>
  <si>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</si>
  <si>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</si>
  <si>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</si>
  <si>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</si>
  <si>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</si>
  <si>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</si>
  <si>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</si>
  <si>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</si>
  <si>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</si>
  <si>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</si>
  <si>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</si>
  <si>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</si>
  <si>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</si>
  <si>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</si>
  <si>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</si>
  <si>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</si>
  <si>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</si>
  <si>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</si>
  <si>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</si>
  <si>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</si>
  <si>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</si>
  <si>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</si>
  <si>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</si>
  <si>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</si>
  <si>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</si>
  <si>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</si>
  <si>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</si>
  <si>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</si>
  <si>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</si>
  <si>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</si>
  <si>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</si>
  <si>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</si>
  <si>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</si>
  <si>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</si>
  <si>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</si>
  <si>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</si>
  <si>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</si>
  <si>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</si>
  <si>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</si>
  <si>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</si>
  <si>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</si>
  <si>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</si>
  <si>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</si>
  <si>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</si>
  <si>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</si>
  <si>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</si>
  <si>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</si>
  <si>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</si>
  <si>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</si>
  <si>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</si>
  <si>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</si>
  <si>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</si>
  <si>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</si>
  <si>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</si>
  <si>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</si>
  <si>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</si>
  <si>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</si>
  <si>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</si>
  <si>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</si>
  <si>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</si>
  <si>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</si>
  <si>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</si>
  <si>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</si>
  <si>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</si>
  <si>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</si>
  <si>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</si>
  <si>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</si>
  <si>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</si>
  <si>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</si>
  <si>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</si>
  <si>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</si>
  <si>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</si>
  <si>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</si>
  <si>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</si>
  <si>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</si>
  <si>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</si>
  <si>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</si>
  <si>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</si>
  <si>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</si>
  <si>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</si>
  <si>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</si>
  <si>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</si>
  <si>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</si>
  <si>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</si>
  <si>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</si>
  <si>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</si>
  <si>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</si>
  <si>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</si>
  <si>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</si>
  <si>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</si>
  <si>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</si>
  <si>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</si>
  <si>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</si>
  <si>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</si>
  <si>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</si>
  <si>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</si>
  <si>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</si>
  <si>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</si>
  <si>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</si>
  <si>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</si>
  <si>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</si>
  <si>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</si>
  <si>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</si>
  <si>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</si>
  <si>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</si>
  <si>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</si>
  <si>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</si>
  <si>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</si>
  <si>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</si>
  <si>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</si>
  <si>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</si>
  <si>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</si>
  <si>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</si>
  <si>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</si>
  <si>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</si>
  <si>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</si>
  <si>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</si>
  <si>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</si>
  <si>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</si>
  <si>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</si>
  <si>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</si>
  <si>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</si>
  <si>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</si>
  <si>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</si>
  <si>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</si>
  <si>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</si>
  <si>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</si>
  <si>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</si>
  <si>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</si>
  <si>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</si>
  <si>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</si>
  <si>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</si>
  <si>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</si>
  <si>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</si>
  <si>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</si>
  <si>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</si>
  <si>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</si>
  <si>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</si>
  <si>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</si>
  <si>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</si>
  <si>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</si>
  <si>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</si>
  <si>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</si>
  <si>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</si>
  <si>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</si>
  <si>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</si>
  <si>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</si>
  <si>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</si>
  <si>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</si>
  <si>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</si>
  <si>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</si>
  <si>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</si>
  <si>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</si>
  <si>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</si>
  <si>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</si>
  <si>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</si>
  <si>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</si>
  <si>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</si>
  <si>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</si>
  <si>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</si>
  <si>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</si>
  <si>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</si>
  <si>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</si>
  <si>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</si>
  <si>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</si>
  <si>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</si>
  <si>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</si>
  <si>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</si>
  <si>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</si>
  <si>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</si>
  <si>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</si>
  <si>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</si>
  <si>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</si>
  <si>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</si>
  <si>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</si>
  <si>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</si>
  <si>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</si>
  <si>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</si>
  <si>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</si>
  <si>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</si>
  <si>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</si>
  <si>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</si>
  <si>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</si>
  <si>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</si>
  <si>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</si>
  <si>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</si>
  <si>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</si>
  <si>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</si>
  <si>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</si>
  <si>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</si>
  <si>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</si>
  <si>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</si>
  <si>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</si>
  <si>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</si>
  <si>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</si>
  <si>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</si>
  <si>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</si>
  <si>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</si>
  <si>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</si>
  <si>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</si>
  <si>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</si>
  <si>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</si>
  <si>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</si>
  <si>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</si>
  <si>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</si>
  <si>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</si>
  <si>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</si>
  <si>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</si>
  <si>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</si>
  <si>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</si>
  <si>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</si>
  <si>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</si>
  <si>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</si>
  <si>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</si>
  <si>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</si>
  <si>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</si>
  <si>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</si>
  <si>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</si>
  <si>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</si>
  <si>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</si>
  <si>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</si>
  <si>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</si>
  <si>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</si>
  <si>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</si>
  <si>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</si>
  <si>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</si>
  <si>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</si>
  <si>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</si>
  <si>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</si>
  <si>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</si>
  <si>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</si>
  <si>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</si>
  <si>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</si>
  <si>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</si>
  <si>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</si>
  <si>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</si>
  <si>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</si>
  <si>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</si>
  <si>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</si>
  <si>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</si>
  <si>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</si>
  <si>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</si>
  <si>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</si>
  <si>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</si>
  <si>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</si>
  <si>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</si>
  <si>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</si>
  <si>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</si>
  <si>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</si>
  <si>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</si>
  <si>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</si>
  <si>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</si>
  <si>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</si>
  <si>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</si>
  <si>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</si>
  <si>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</si>
  <si>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</si>
  <si>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</si>
  <si>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</si>
  <si>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</si>
  <si>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</si>
  <si>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</si>
  <si>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</si>
  <si>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</si>
  <si>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</si>
  <si>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</si>
  <si>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</si>
  <si>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</si>
  <si>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</si>
  <si>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</si>
  <si>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</si>
  <si>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</si>
  <si>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</si>
  <si>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</si>
  <si>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</si>
  <si>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</si>
  <si>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</si>
  <si>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</si>
  <si>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</si>
  <si>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</si>
  <si>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</si>
  <si>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</si>
  <si>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</si>
  <si>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</si>
  <si>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</si>
  <si>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</si>
  <si>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</si>
  <si>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</si>
  <si>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</si>
  <si>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</si>
  <si>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</si>
  <si>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</si>
  <si>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</si>
  <si>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</si>
  <si>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</si>
  <si>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</si>
  <si>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</si>
  <si>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</si>
  <si>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</si>
  <si>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</si>
  <si>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</si>
  <si>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</si>
  <si>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</si>
  <si>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</si>
  <si>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</si>
  <si>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</si>
  <si>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</si>
  <si>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</si>
  <si>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</si>
  <si>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</si>
  <si>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</si>
  <si>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</si>
  <si>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</si>
  <si>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</si>
  <si>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</si>
  <si>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</si>
  <si>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</si>
  <si>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</si>
  <si>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</si>
  <si>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</si>
  <si>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</si>
  <si>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</si>
  <si>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</si>
  <si>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</si>
  <si>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</si>
  <si>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</si>
  <si>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</si>
  <si>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</si>
  <si>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</si>
  <si>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</si>
  <si>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</si>
  <si>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</si>
  <si>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</si>
  <si>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</si>
  <si>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</si>
  <si>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</si>
  <si>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</si>
  <si>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</si>
  <si>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</si>
  <si>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</si>
  <si>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</si>
  <si>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</si>
  <si>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</si>
  <si>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</si>
  <si>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</si>
  <si>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</si>
  <si>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</si>
  <si>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</si>
  <si>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</si>
  <si>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</si>
  <si>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</si>
  <si>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</si>
  <si>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</si>
  <si>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</si>
  <si>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</si>
  <si>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</si>
  <si>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</si>
  <si>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</si>
  <si>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</si>
  <si>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</si>
  <si>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</si>
  <si>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</si>
  <si>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</si>
  <si>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</si>
  <si>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</si>
  <si>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</si>
  <si>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</si>
  <si>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</si>
  <si>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</si>
  <si>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</si>
  <si>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</si>
  <si>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</si>
  <si>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</si>
  <si>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</si>
  <si>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</si>
  <si>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</si>
  <si>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</si>
  <si>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</si>
  <si>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</si>
  <si>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</si>
  <si>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</si>
  <si>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</si>
  <si>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</si>
  <si>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</si>
  <si>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</si>
  <si>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</si>
  <si>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</si>
  <si>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</si>
  <si>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</si>
  <si>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</si>
  <si>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</si>
  <si>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</si>
  <si>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</si>
  <si>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</si>
  <si>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</si>
  <si>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</si>
  <si>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</si>
  <si>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</si>
  <si>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</si>
  <si>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</si>
  <si>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</si>
  <si>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</si>
  <si>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</si>
  <si>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</si>
  <si>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</si>
  <si>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</si>
  <si>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</si>
  <si>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</si>
  <si>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</si>
  <si>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</si>
  <si>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</si>
  <si>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</si>
  <si>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</si>
  <si>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</si>
  <si>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</si>
  <si>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</si>
  <si>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</si>
  <si>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</si>
  <si>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</si>
  <si>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</si>
  <si>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</si>
  <si>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</si>
  <si>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</si>
  <si>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</si>
  <si>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</si>
  <si>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</si>
  <si>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</si>
  <si>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</si>
  <si>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</si>
  <si>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</si>
  <si>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</si>
  <si>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</si>
  <si>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</si>
  <si>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</si>
  <si>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</si>
  <si>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</si>
  <si>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</si>
  <si>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</si>
  <si>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</si>
  <si>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</si>
  <si>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</si>
  <si>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</si>
  <si>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</si>
  <si>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</si>
  <si>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</si>
  <si>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</si>
  <si>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</si>
  <si>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</si>
  <si>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</si>
  <si>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</si>
  <si>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</si>
  <si>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</si>
  <si>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</si>
  <si>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</si>
  <si>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</si>
  <si>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</si>
  <si>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</si>
  <si>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</si>
  <si>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</si>
  <si>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</si>
  <si>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</si>
  <si>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</si>
  <si>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</si>
  <si>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</si>
  <si>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</si>
  <si>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</si>
  <si>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</si>
  <si>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</si>
  <si>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</si>
  <si>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</si>
  <si>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</si>
  <si>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</si>
  <si>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</si>
  <si>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</si>
  <si>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</si>
  <si>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</si>
  <si>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</si>
  <si>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</si>
  <si>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</si>
  <si>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</si>
  <si>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</si>
  <si>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</si>
  <si>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</si>
  <si>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</si>
  <si>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</si>
  <si>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</si>
  <si>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</si>
  <si>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</si>
  <si>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</si>
  <si>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</si>
  <si>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</si>
  <si>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</si>
  <si>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</si>
  <si>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</si>
  <si>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</si>
  <si>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</si>
  <si>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</si>
  <si>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</si>
  <si>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</si>
  <si>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</si>
  <si>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</si>
  <si>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</si>
  <si>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</si>
  <si>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</si>
  <si>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</si>
  <si>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</si>
  <si>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</si>
  <si>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</si>
  <si>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</si>
  <si>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</si>
  <si>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</si>
  <si>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</si>
  <si>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</si>
  <si>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</si>
  <si>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</si>
  <si>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</si>
  <si>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</si>
  <si>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</si>
  <si>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</si>
  <si>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</si>
  <si>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</si>
  <si>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</si>
  <si>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</si>
  <si>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</si>
  <si>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</si>
  <si>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</si>
  <si>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</si>
  <si>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</si>
  <si>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</si>
  <si>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</si>
  <si>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</si>
  <si>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</si>
  <si>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</si>
  <si>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</si>
  <si>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</si>
  <si>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</si>
  <si>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</si>
  <si>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</si>
  <si>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</si>
  <si>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</si>
  <si>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</si>
  <si>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</si>
  <si>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</si>
  <si>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</si>
  <si>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</si>
  <si>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</si>
  <si>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</si>
  <si>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</si>
  <si>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</si>
  <si>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</si>
  <si>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</si>
  <si>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</si>
  <si>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</si>
  <si>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</si>
  <si>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</si>
  <si>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</si>
  <si>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</si>
  <si>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</si>
  <si>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</si>
  <si>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</si>
  <si>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</si>
  <si>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</si>
  <si>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</si>
  <si>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</si>
  <si>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</si>
  <si>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</si>
  <si>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</si>
  <si>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</si>
  <si>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</si>
  <si>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</si>
  <si>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</si>
  <si>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</si>
  <si>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</si>
  <si>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</si>
  <si>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</si>
  <si>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</si>
  <si>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</si>
  <si>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</si>
  <si>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</si>
  <si>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</si>
  <si>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</si>
  <si>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</si>
  <si>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</si>
  <si>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</si>
  <si>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</si>
  <si>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</si>
  <si>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</si>
  <si>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</si>
  <si>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</si>
  <si>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</si>
  <si>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</si>
  <si>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</si>
  <si>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</si>
  <si>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</si>
  <si>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</si>
  <si>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</si>
  <si>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</si>
  <si>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</si>
  <si>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</si>
  <si>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</si>
  <si>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</si>
  <si>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</si>
  <si>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</si>
  <si>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</si>
  <si>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</si>
  <si>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</si>
  <si>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</si>
  <si>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</si>
  <si>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</si>
  <si>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</si>
  <si>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</si>
  <si>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</si>
  <si>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</si>
  <si>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</si>
  <si>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</si>
  <si>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</si>
  <si>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</si>
  <si>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</si>
  <si>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</si>
  <si>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</si>
  <si>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</si>
  <si>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</si>
  <si>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</si>
  <si>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</si>
  <si>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</si>
  <si>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</si>
  <si>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</si>
  <si>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</si>
  <si>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</si>
  <si>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</si>
  <si>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</si>
  <si>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</si>
  <si>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</si>
  <si>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</si>
  <si>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</si>
  <si>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</si>
  <si>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</si>
  <si>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</si>
  <si>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</si>
  <si>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</si>
  <si>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</si>
  <si>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</si>
  <si>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</si>
  <si>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</si>
  <si>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</si>
  <si>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</si>
  <si>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</si>
  <si>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</si>
  <si>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</si>
  <si>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</si>
  <si>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</si>
  <si>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</si>
  <si>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</si>
  <si>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</si>
  <si>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</si>
  <si>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</si>
  <si>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</si>
  <si>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</si>
  <si>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</si>
  <si>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</si>
  <si>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</si>
  <si>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</si>
  <si>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</si>
  <si>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</si>
  <si>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</si>
  <si>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</si>
  <si>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</si>
  <si>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</si>
  <si>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</si>
  <si>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</si>
  <si>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</si>
  <si>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</si>
  <si>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</si>
  <si>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</si>
  <si>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</si>
  <si>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</si>
  <si>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</si>
  <si>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</si>
  <si>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</si>
  <si>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</si>
  <si>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</si>
  <si>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</si>
  <si>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</si>
  <si>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</si>
  <si>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</si>
  <si>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</si>
  <si>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</si>
  <si>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</si>
  <si>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</si>
  <si>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</si>
  <si>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</si>
  <si>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</si>
  <si>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</si>
  <si>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</si>
  <si>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</si>
  <si>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</si>
  <si>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</si>
  <si>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</si>
  <si>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</si>
  <si>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</si>
  <si>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</si>
  <si>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</si>
  <si>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</si>
  <si>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</si>
  <si>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</si>
  <si>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</si>
  <si>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</si>
  <si>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</si>
  <si>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</si>
  <si>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</si>
  <si>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</si>
  <si>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</si>
  <si>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</si>
  <si>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</si>
  <si>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</si>
  <si>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</si>
  <si>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</si>
  <si>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</si>
  <si>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</si>
  <si>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</si>
  <si>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</si>
  <si>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</si>
  <si>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</si>
  <si>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</si>
  <si>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</si>
  <si>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</si>
  <si>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</si>
  <si>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</si>
  <si>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</si>
  <si>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</si>
  <si>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</si>
  <si>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</si>
  <si>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</si>
  <si>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</si>
  <si>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</si>
  <si>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</si>
  <si>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</si>
  <si>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</si>
  <si>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</si>
  <si>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</si>
  <si>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</si>
  <si>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</si>
  <si>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</si>
  <si>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</si>
  <si>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</si>
  <si>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</si>
  <si>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</si>
  <si>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</si>
  <si>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</si>
  <si>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</si>
  <si>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</si>
  <si>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</si>
  <si>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</si>
  <si>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</si>
  <si>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</si>
  <si>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</si>
  <si>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</si>
  <si>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</si>
  <si>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</si>
  <si>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</si>
  <si>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</si>
  <si>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</si>
  <si>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</si>
  <si>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</si>
  <si>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</si>
  <si>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</si>
  <si>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</si>
  <si>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</si>
  <si>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</si>
  <si>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</si>
  <si>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</si>
  <si>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</si>
  <si>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</si>
  <si>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</si>
  <si>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</si>
  <si>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</si>
  <si>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</si>
  <si>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</si>
  <si>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</si>
  <si>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</si>
  <si>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</si>
  <si>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</si>
  <si>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</si>
  <si>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</si>
  <si>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</si>
  <si>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</si>
  <si>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</si>
  <si>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</si>
  <si>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</si>
  <si>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</si>
  <si>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</si>
  <si>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</si>
  <si>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</si>
  <si>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</si>
  <si>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</si>
  <si>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</si>
  <si>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</si>
  <si>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</si>
  <si>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</si>
  <si>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</si>
  <si>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</si>
  <si>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</si>
  <si>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</si>
  <si>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</si>
  <si>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</si>
  <si>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</si>
  <si>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</si>
  <si>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</si>
  <si>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</si>
  <si>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</si>
  <si>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</si>
  <si>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</si>
  <si>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</si>
  <si>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</si>
  <si>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</si>
  <si>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</si>
  <si>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</si>
  <si>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</si>
  <si>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</si>
  <si>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</si>
  <si>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</si>
  <si>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</si>
  <si>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</si>
  <si>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</si>
  <si>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</si>
  <si>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</si>
  <si>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</si>
  <si>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</si>
  <si>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</si>
  <si>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</si>
  <si>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</si>
  <si>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</si>
  <si>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</si>
  <si>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</si>
  <si>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</si>
  <si>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</si>
  <si>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</si>
  <si>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</si>
  <si>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</si>
  <si>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</si>
  <si>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</si>
  <si>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</si>
  <si>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</si>
  <si>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</si>
  <si>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</si>
  <si>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</si>
  <si>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</si>
  <si>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</si>
  <si>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</si>
  <si>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</si>
  <si>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</si>
  <si>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</si>
  <si>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</si>
  <si>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</si>
  <si>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</si>
  <si>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</si>
  <si>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</si>
  <si>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</si>
  <si>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</si>
  <si>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</si>
  <si>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</si>
  <si>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</si>
  <si>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</si>
  <si>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</si>
  <si>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</si>
  <si>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</si>
  <si>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</si>
  <si>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</si>
  <si>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</si>
  <si>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</si>
  <si>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</si>
  <si>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</si>
  <si>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</si>
  <si>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</si>
  <si>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</si>
  <si>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</si>
  <si>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</si>
  <si>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</si>
  <si>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</si>
  <si>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</si>
  <si>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</si>
  <si>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</si>
  <si>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</si>
  <si>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</si>
  <si>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</si>
  <si>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</si>
  <si>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</si>
  <si>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</si>
  <si>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</si>
  <si>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</si>
  <si>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</si>
  <si>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</si>
  <si>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</si>
  <si>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</si>
  <si>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</si>
  <si>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</si>
  <si>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</si>
  <si>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</si>
  <si>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</si>
  <si>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</si>
  <si>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</si>
  <si>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</si>
  <si>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</si>
  <si>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</si>
  <si>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</si>
  <si>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</si>
  <si>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</si>
  <si>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</si>
  <si>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</si>
  <si>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</si>
  <si>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</si>
  <si>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</si>
  <si>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</si>
  <si>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</si>
  <si>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</si>
  <si>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</si>
  <si>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</si>
  <si>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</si>
  <si>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</si>
  <si>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</si>
  <si>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</si>
  <si>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</si>
  <si>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</si>
  <si>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</si>
  <si>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</si>
  <si>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</si>
  <si>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</si>
  <si>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</si>
  <si>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</si>
  <si>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</si>
  <si>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</si>
  <si>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</si>
  <si>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</si>
  <si>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</si>
  <si>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</si>
  <si>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</si>
  <si>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</si>
  <si>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</si>
  <si>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</si>
  <si>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</si>
  <si>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</si>
  <si>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</si>
  <si>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</si>
  <si>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</si>
  <si>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</si>
  <si>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</si>
  <si>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</si>
  <si>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</si>
  <si>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</si>
  <si>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</si>
  <si>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</si>
  <si>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</si>
  <si>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</si>
  <si>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</si>
  <si>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</si>
  <si>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</si>
  <si>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</si>
  <si>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</si>
  <si>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</si>
  <si>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</si>
  <si>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</si>
  <si>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</si>
  <si>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</si>
  <si>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</si>
  <si>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</si>
  <si>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</si>
  <si>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</si>
  <si>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</si>
  <si>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</si>
  <si>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</si>
  <si>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</si>
  <si>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</si>
  <si>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</si>
  <si>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</si>
  <si>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</si>
  <si>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</si>
  <si>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</si>
  <si>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</si>
  <si>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</si>
  <si>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</si>
  <si>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</si>
  <si>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</si>
  <si>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</si>
  <si>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</si>
  <si>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</si>
  <si>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</si>
  <si>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</si>
  <si>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</si>
  <si>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</si>
  <si>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</si>
  <si>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</si>
  <si>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</si>
  <si>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</si>
  <si>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</si>
  <si>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</si>
  <si>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</si>
  <si>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</si>
  <si>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</si>
  <si>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</si>
  <si>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</si>
  <si>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</si>
  <si>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</si>
  <si>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</si>
  <si>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</si>
  <si>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</si>
  <si>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</si>
  <si>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</si>
  <si>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</si>
  <si>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</si>
  <si>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</si>
  <si>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</si>
  <si>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</si>
  <si>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</si>
  <si>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</si>
  <si>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</si>
  <si>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</si>
  <si>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</si>
  <si>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</si>
  <si>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</si>
  <si>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</si>
  <si>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</si>
  <si>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</si>
  <si>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</si>
  <si>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</si>
  <si>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</si>
  <si>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</si>
  <si>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</si>
  <si>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</si>
  <si>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</si>
  <si>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</si>
  <si>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</si>
  <si>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</si>
  <si>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</si>
  <si>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</si>
  <si>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</si>
  <si>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</si>
  <si>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</si>
  <si>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</si>
  <si>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</si>
  <si>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</si>
  <si>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</si>
  <si>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</si>
  <si>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</si>
  <si>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</si>
  <si>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</si>
  <si>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</si>
  <si>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</si>
  <si>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</si>
  <si>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</si>
  <si>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</si>
  <si>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</si>
  <si>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</si>
  <si>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</si>
  <si>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</si>
  <si>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</si>
  <si>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</si>
  <si>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</si>
  <si>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</si>
  <si>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</si>
  <si>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</si>
  <si>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</si>
  <si>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</si>
  <si>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</si>
  <si>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</si>
  <si>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</si>
  <si>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</si>
  <si>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</si>
  <si>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</si>
  <si>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</si>
  <si>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</si>
  <si>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</si>
  <si>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</si>
  <si>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</si>
  <si>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</si>
  <si>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</si>
  <si>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</si>
  <si>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</si>
  <si>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</si>
  <si>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</si>
  <si>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</si>
  <si>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</si>
  <si>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</si>
  <si>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</si>
  <si>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</si>
  <si>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</si>
  <si>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</si>
  <si>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</si>
  <si>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</si>
  <si>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</si>
  <si>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</si>
  <si>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</si>
  <si>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</si>
  <si>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</si>
  <si>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</si>
  <si>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</si>
  <si>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</si>
  <si>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</si>
  <si>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</si>
  <si>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</si>
  <si>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</si>
  <si>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</si>
  <si>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</si>
  <si>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</si>
  <si>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</si>
  <si>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</si>
  <si>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</si>
  <si>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</si>
  <si>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</si>
  <si>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</si>
  <si>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</si>
  <si>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</si>
  <si>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</si>
  <si>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</si>
  <si>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</si>
  <si>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</si>
  <si>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</si>
  <si>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</si>
  <si>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</si>
  <si>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</si>
  <si>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</si>
  <si>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</si>
  <si>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</si>
  <si>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</si>
  <si>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</si>
  <si>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</si>
  <si>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</si>
  <si>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</si>
  <si>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</si>
  <si>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</si>
  <si>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</si>
  <si>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</si>
  <si>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</si>
  <si>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</si>
  <si>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</si>
  <si>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</si>
  <si>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</si>
  <si>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</si>
  <si>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</si>
  <si>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</si>
  <si>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</si>
  <si>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</si>
  <si>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</si>
  <si>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</si>
  <si>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</si>
  <si>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</si>
  <si>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</si>
  <si>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</si>
  <si>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</si>
  <si>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</si>
  <si>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</si>
  <si>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</si>
  <si>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</si>
  <si>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</si>
  <si>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</si>
  <si>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</si>
  <si>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</si>
  <si>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</si>
  <si>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</si>
  <si>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</si>
  <si>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</si>
  <si>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</si>
  <si>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</si>
  <si>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</si>
  <si>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</si>
  <si>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</si>
  <si>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</si>
  <si>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</si>
  <si>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</si>
  <si>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</si>
  <si>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</si>
  <si>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</si>
  <si>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</si>
  <si>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</si>
  <si>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</si>
  <si>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</si>
  <si>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</si>
  <si>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</si>
  <si>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</si>
  <si>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</si>
  <si>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</si>
  <si>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</si>
  <si>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</si>
  <si>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</si>
  <si>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</si>
  <si>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</si>
  <si>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</si>
  <si>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</si>
  <si>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</si>
  <si>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</si>
  <si>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</si>
  <si>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</si>
  <si>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</si>
  <si>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</si>
  <si>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</si>
  <si>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</si>
  <si>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</si>
  <si>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</si>
  <si>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</si>
  <si>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</si>
  <si>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</si>
  <si>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</si>
  <si>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</si>
  <si>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</si>
  <si>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</si>
  <si>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</si>
  <si>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</si>
  <si>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</si>
  <si>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</si>
  <si>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</si>
  <si>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</si>
  <si>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</si>
  <si>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</si>
  <si>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</si>
  <si>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</si>
  <si>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</si>
  <si>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</si>
  <si>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</si>
  <si>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</si>
  <si>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</si>
  <si>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</si>
  <si>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</si>
  <si>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</si>
  <si>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</si>
  <si>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</si>
  <si>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</si>
  <si>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</si>
  <si>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</si>
  <si>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</si>
  <si>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</si>
  <si>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</si>
  <si>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</si>
  <si>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</si>
  <si>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</si>
  <si>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</si>
  <si>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</si>
  <si>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</si>
  <si>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</si>
  <si>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</si>
  <si>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</si>
  <si>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</si>
  <si>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</si>
  <si>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</si>
  <si>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</si>
  <si>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</si>
  <si>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</si>
  <si>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</si>
  <si>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</si>
  <si>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</si>
  <si>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</si>
  <si>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</si>
  <si>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</si>
  <si>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</si>
  <si>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</si>
  <si>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</si>
  <si>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</si>
  <si>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</si>
  <si>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</si>
  <si>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</si>
  <si>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</si>
  <si>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</si>
  <si>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</si>
  <si>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</si>
  <si>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</si>
  <si>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</si>
  <si>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</si>
  <si>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</si>
  <si>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</si>
  <si>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</si>
  <si>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</si>
  <si>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</si>
  <si>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</si>
  <si>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</si>
  <si>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</si>
  <si>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</si>
  <si>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</si>
  <si>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</si>
  <si>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</si>
  <si>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</si>
  <si>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</si>
  <si>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</si>
  <si>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</si>
  <si>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</si>
  <si>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</si>
  <si>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</si>
  <si>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</si>
  <si>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</si>
  <si>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</si>
  <si>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</si>
  <si>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</si>
  <si>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</si>
  <si>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</si>
  <si>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</si>
  <si>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</si>
  <si>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</si>
  <si>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</si>
  <si>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</si>
  <si>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</si>
  <si>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</si>
  <si>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</si>
  <si>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</si>
  <si>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</si>
  <si>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</si>
  <si>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</si>
  <si>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</si>
  <si>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</si>
  <si>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</si>
  <si>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</si>
  <si>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</si>
  <si>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</si>
  <si>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</si>
  <si>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</si>
  <si>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</si>
  <si>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</si>
  <si>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</si>
  <si>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</si>
  <si>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</si>
  <si>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</si>
  <si>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</si>
  <si>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</si>
  <si>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</si>
  <si>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</si>
  <si>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</si>
  <si>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</si>
  <si>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</si>
  <si>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</si>
  <si>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</si>
  <si>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</si>
  <si>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</si>
  <si>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</si>
  <si>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</si>
  <si>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</si>
  <si>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</si>
  <si>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</si>
  <si>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</si>
  <si>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</si>
  <si>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</si>
  <si>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</si>
  <si>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</si>
  <si>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</si>
  <si>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</si>
  <si>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</si>
  <si>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</si>
  <si>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</si>
  <si>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</si>
  <si>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</si>
  <si>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</si>
  <si>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</si>
  <si>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</si>
  <si>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</si>
  <si>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</si>
  <si>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</si>
  <si>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</si>
  <si>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</si>
  <si>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</si>
  <si>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</si>
  <si>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</si>
  <si>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</si>
  <si>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</si>
  <si>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</si>
  <si>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</si>
  <si>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</si>
  <si>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</si>
  <si>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</si>
  <si>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</si>
  <si>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</si>
  <si>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</si>
  <si>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</si>
  <si>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</si>
  <si>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</si>
  <si>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</si>
  <si>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</si>
  <si>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</si>
  <si>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</si>
  <si>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</si>
  <si>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</si>
  <si>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</si>
  <si>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</si>
  <si>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</si>
  <si>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</si>
  <si>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</si>
  <si>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</si>
  <si>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</si>
  <si>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</si>
  <si>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</si>
  <si>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</si>
  <si>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</si>
  <si>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</si>
  <si>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</si>
  <si>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</si>
  <si>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</si>
  <si>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</si>
  <si>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</si>
  <si>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</si>
  <si>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</si>
  <si>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</si>
  <si>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</si>
  <si>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</si>
  <si>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</si>
  <si>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</si>
  <si>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</si>
  <si>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</si>
  <si>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</si>
  <si>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</si>
  <si>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</si>
  <si>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</si>
  <si>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</si>
  <si>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</si>
  <si>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</si>
  <si>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</si>
  <si>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</si>
  <si>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</si>
  <si>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</si>
  <si>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</si>
  <si>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</si>
  <si>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</si>
  <si>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</si>
  <si>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</si>
  <si>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</si>
  <si>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</si>
  <si>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</si>
  <si>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</si>
  <si>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</si>
  <si>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</si>
  <si>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</si>
  <si>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</si>
  <si>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</si>
  <si>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</si>
  <si>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</si>
  <si>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</si>
  <si>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</si>
  <si>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</si>
  <si>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</si>
  <si>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</si>
  <si>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</si>
  <si>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</si>
  <si>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</si>
  <si>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</si>
  <si>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</si>
  <si>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</si>
  <si>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</si>
  <si>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</si>
  <si>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</si>
  <si>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</si>
  <si>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</si>
  <si>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</si>
  <si>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</si>
  <si>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</si>
  <si>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</si>
  <si>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</si>
  <si>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</si>
  <si>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</si>
  <si>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</si>
  <si>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</si>
  <si>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</si>
  <si>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</si>
  <si>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</si>
  <si>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</si>
  <si>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</si>
  <si>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</si>
  <si>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</si>
  <si>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</si>
  <si>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</si>
  <si>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</si>
  <si>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</si>
  <si>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</si>
  <si>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</si>
  <si>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</si>
  <si>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</si>
  <si>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</si>
  <si>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</si>
  <si>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</si>
  <si>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</si>
  <si>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</si>
  <si>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</si>
  <si>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</si>
  <si>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</si>
  <si>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</si>
  <si>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</si>
  <si>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</si>
  <si>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</si>
  <si>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</si>
  <si>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</si>
  <si>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</si>
  <si>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</si>
  <si>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</si>
  <si>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</si>
  <si>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</si>
  <si>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</si>
  <si>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</si>
  <si>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</si>
  <si>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</si>
  <si>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</si>
  <si>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</si>
  <si>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</si>
  <si>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</si>
  <si>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</si>
  <si>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</si>
  <si>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</si>
  <si>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</si>
  <si>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</si>
  <si>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</si>
  <si>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</si>
  <si>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</si>
  <si>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</si>
  <si>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</si>
  <si>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</si>
  <si>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</si>
  <si>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</si>
  <si>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</si>
  <si>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</si>
  <si>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</si>
  <si>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</si>
  <si>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</si>
  <si>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</si>
  <si>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</si>
  <si>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</si>
  <si>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</si>
  <si>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</si>
  <si>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</si>
  <si>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</si>
  <si>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</si>
  <si>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</si>
  <si>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</si>
  <si>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</si>
  <si>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</si>
  <si>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</si>
  <si>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</si>
  <si>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</si>
  <si>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</si>
  <si>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</si>
  <si>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</si>
  <si>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</si>
  <si>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</si>
  <si>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</si>
  <si>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</si>
  <si>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</si>
  <si>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</si>
  <si>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</si>
  <si>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</si>
  <si>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</si>
  <si>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</si>
  <si>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</si>
  <si>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</si>
  <si>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</si>
  <si>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</si>
  <si>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</si>
  <si>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</si>
  <si>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</si>
  <si>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</si>
  <si>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</si>
  <si>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</si>
  <si>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</si>
  <si>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</si>
  <si>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</si>
  <si>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</si>
  <si>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</si>
  <si>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</si>
  <si>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</si>
  <si>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</si>
  <si>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</si>
  <si>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</si>
  <si>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</si>
  <si>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</si>
  <si>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</si>
  <si>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</si>
  <si>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</si>
  <si>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</si>
  <si>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</si>
  <si>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</si>
  <si>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</si>
  <si>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</si>
  <si>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</si>
  <si>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</si>
  <si>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</si>
  <si>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</si>
  <si>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</si>
  <si>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</si>
  <si>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</si>
  <si>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</si>
  <si>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</si>
  <si>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</si>
  <si>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</si>
  <si>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</si>
  <si>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</si>
  <si>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</si>
  <si>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</si>
  <si>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</si>
  <si>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</si>
  <si>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</si>
  <si>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</si>
  <si>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</si>
  <si>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</si>
  <si>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</si>
  <si>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</si>
  <si>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</si>
  <si>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</si>
  <si>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</si>
  <si>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</si>
  <si>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</si>
  <si>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</si>
  <si>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</si>
  <si>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</si>
  <si>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</si>
  <si>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</si>
  <si>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</si>
  <si>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</si>
  <si>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</si>
  <si>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</si>
  <si>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</si>
  <si>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</si>
  <si>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</si>
  <si>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</si>
  <si>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</si>
  <si>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</si>
  <si>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</si>
  <si>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</si>
  <si>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</si>
  <si>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</si>
  <si>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</si>
  <si>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</si>
  <si>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</si>
  <si>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</si>
  <si>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</si>
  <si>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</si>
  <si>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</si>
  <si>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</si>
  <si>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</si>
  <si>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</si>
  <si>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</si>
  <si>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</si>
  <si>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</si>
  <si>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</si>
  <si>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</si>
  <si>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</si>
  <si>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</si>
  <si>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</si>
  <si>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</si>
  <si>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</si>
  <si>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</si>
  <si>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</si>
  <si>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</si>
  <si>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</si>
  <si>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</si>
  <si>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</si>
  <si>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</si>
  <si>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</si>
  <si>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</si>
  <si>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</si>
  <si>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</si>
  <si>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</si>
  <si>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</si>
  <si>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</si>
  <si>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</si>
  <si>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</si>
  <si>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</si>
  <si>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</si>
  <si>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</si>
  <si>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</si>
  <si>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</si>
  <si>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</si>
  <si>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</si>
  <si>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</si>
  <si>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</si>
  <si>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</si>
  <si>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</si>
  <si>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</si>
  <si>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</si>
  <si>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</si>
  <si>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</si>
  <si>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</si>
  <si>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</si>
  <si>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</si>
  <si>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</si>
  <si>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</si>
  <si>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</si>
  <si>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</si>
  <si>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</si>
  <si>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</si>
  <si>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</si>
  <si>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</si>
  <si>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</si>
  <si>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</si>
  <si>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</si>
  <si>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</si>
  <si>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</si>
  <si>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</si>
  <si>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</si>
  <si>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</si>
  <si>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</si>
  <si>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</si>
  <si>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</si>
  <si>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</si>
  <si>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</si>
  <si>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</si>
  <si>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</si>
  <si>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</si>
  <si>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</si>
  <si>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</si>
  <si>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</si>
  <si>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</si>
  <si>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</si>
  <si>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</si>
  <si>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</si>
  <si>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</si>
  <si>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</si>
  <si>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</si>
  <si>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</si>
  <si>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</si>
  <si>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</si>
  <si>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</si>
  <si>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</si>
  <si>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</si>
  <si>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</si>
  <si>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</si>
  <si>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</si>
  <si>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</si>
  <si>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</si>
  <si>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</si>
  <si>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</si>
  <si>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</si>
  <si>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</si>
  <si>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</si>
  <si>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</si>
  <si>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</si>
  <si>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</si>
  <si>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</si>
  <si>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</si>
  <si>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</si>
  <si>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</si>
  <si>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</si>
  <si>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</si>
  <si>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</si>
  <si>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</si>
  <si>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</si>
  <si>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</si>
  <si>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</si>
  <si>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</si>
  <si>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</si>
  <si>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</si>
  <si>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</si>
  <si>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</si>
  <si>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</si>
  <si>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</si>
  <si>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</si>
  <si>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</si>
  <si>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</si>
  <si>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</si>
  <si>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</si>
  <si>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</si>
  <si>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</si>
  <si>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</si>
  <si>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</si>
  <si>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</si>
  <si>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</si>
  <si>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</si>
  <si>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</si>
  <si>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</si>
  <si>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</si>
  <si>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</si>
  <si>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</si>
  <si>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</si>
  <si>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</si>
  <si>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</si>
  <si>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</si>
  <si>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</si>
  <si>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</si>
  <si>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</si>
  <si>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</si>
  <si>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</si>
  <si>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</si>
  <si>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</si>
  <si>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</si>
  <si>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</si>
  <si>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</si>
  <si>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</si>
  <si>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</si>
  <si>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</si>
  <si>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</si>
  <si>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</si>
  <si>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</si>
  <si>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</si>
  <si>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</si>
  <si>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</si>
  <si>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</si>
  <si>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</si>
  <si>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</si>
  <si>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</si>
  <si>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</si>
  <si>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</si>
  <si>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</si>
  <si>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</si>
  <si>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</si>
  <si>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</si>
  <si>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</si>
  <si>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</si>
  <si>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</si>
  <si>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</si>
  <si>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</si>
  <si>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</si>
  <si>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</si>
  <si>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</si>
  <si>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</si>
  <si>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</si>
  <si>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</si>
  <si>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</si>
  <si>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</si>
  <si>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</si>
  <si>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</si>
  <si>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</si>
  <si>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</si>
  <si>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</si>
  <si>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</si>
  <si>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</si>
  <si>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</si>
  <si>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</si>
  <si>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</si>
  <si>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</si>
  <si>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</si>
  <si>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</si>
  <si>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</si>
  <si>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</si>
  <si>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</si>
  <si>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</si>
  <si>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</si>
  <si>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</si>
  <si>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</si>
  <si>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</si>
  <si>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</si>
  <si>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</si>
  <si>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</si>
  <si>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</si>
  <si>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</si>
  <si>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</si>
  <si>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</si>
  <si>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</si>
  <si>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</si>
  <si>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</si>
  <si>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</si>
  <si>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</si>
  <si>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</si>
  <si>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</si>
  <si>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</si>
  <si>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</si>
  <si>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</si>
  <si>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</si>
  <si>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</si>
  <si>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</si>
  <si>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</si>
  <si>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</si>
  <si>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</si>
  <si>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</si>
  <si>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</si>
  <si>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</si>
  <si>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</si>
  <si>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</si>
  <si>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</si>
  <si>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</si>
  <si>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</si>
  <si>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</si>
  <si>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</si>
  <si>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</si>
  <si>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</si>
  <si>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</si>
  <si>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</si>
  <si>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</si>
  <si>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</si>
  <si>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</si>
  <si>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</si>
  <si>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</si>
  <si>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</si>
  <si>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</si>
  <si>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</si>
  <si>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</si>
  <si>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</si>
  <si>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</si>
  <si>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</si>
  <si>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</si>
  <si>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</si>
  <si>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</si>
  <si>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</si>
  <si>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</si>
  <si>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</si>
  <si>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</si>
  <si>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</si>
  <si>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</si>
  <si>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</si>
  <si>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</si>
  <si>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</si>
  <si>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</si>
  <si>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</si>
  <si>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</si>
  <si>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</si>
  <si>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</si>
  <si>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</si>
  <si>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</si>
  <si>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</si>
  <si>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</si>
  <si>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</si>
  <si>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</si>
  <si>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</si>
  <si>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</si>
  <si>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</si>
  <si>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</si>
  <si>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</si>
  <si>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</si>
  <si>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</si>
  <si>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</si>
  <si>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</si>
  <si>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</si>
  <si>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</si>
  <si>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</si>
  <si>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</si>
  <si>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</si>
  <si>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</si>
  <si>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</si>
  <si>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</si>
  <si>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</si>
  <si>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</si>
  <si>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</si>
  <si>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</si>
  <si>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</si>
  <si>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</si>
  <si>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</si>
  <si>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</si>
  <si>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</si>
  <si>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</si>
  <si>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</si>
  <si>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</si>
  <si>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</si>
  <si>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</si>
  <si>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</si>
  <si>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</si>
  <si>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</si>
  <si>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</si>
  <si>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</si>
  <si>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</si>
  <si>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</si>
  <si>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</si>
  <si>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</si>
  <si>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</si>
  <si>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</si>
  <si>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</si>
  <si>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</si>
  <si>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</si>
  <si>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</si>
  <si>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</si>
  <si>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</si>
  <si>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</si>
  <si>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</si>
  <si>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</si>
  <si>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</si>
  <si>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</si>
  <si>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</si>
  <si>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</si>
  <si>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</si>
  <si>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</si>
  <si>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</si>
  <si>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</si>
  <si>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</si>
  <si>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</si>
  <si>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</si>
  <si>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</si>
  <si>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</si>
  <si>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</si>
  <si>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</si>
  <si>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</si>
  <si>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</si>
  <si>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</si>
  <si>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</si>
  <si>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</si>
  <si>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</si>
  <si>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</si>
  <si>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</si>
  <si>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</si>
  <si>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</si>
  <si>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</si>
  <si>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</si>
  <si>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</si>
  <si>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</si>
  <si>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</si>
  <si>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</si>
  <si>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</si>
  <si>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</si>
  <si>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</si>
  <si>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</si>
  <si>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</si>
  <si>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</si>
  <si>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</si>
  <si>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</si>
  <si>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</si>
  <si>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</si>
  <si>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</si>
  <si>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</si>
  <si>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</si>
  <si>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</si>
  <si>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</si>
  <si>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</si>
  <si>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</si>
  <si>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</si>
  <si>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</si>
  <si>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</si>
  <si>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</si>
  <si>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</si>
  <si>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</si>
  <si>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</si>
  <si>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</si>
  <si>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</si>
  <si>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</si>
  <si>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</si>
  <si>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</si>
  <si>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</si>
  <si>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</si>
  <si>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</si>
  <si>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</si>
  <si>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</si>
  <si>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</si>
  <si>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</si>
  <si>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</si>
  <si>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</si>
  <si>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</si>
  <si>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</si>
  <si>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</si>
  <si>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</si>
  <si>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</si>
  <si>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</si>
  <si>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</si>
  <si>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</si>
  <si>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</si>
  <si>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</si>
  <si>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</si>
  <si>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</si>
  <si>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</si>
  <si>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</si>
  <si>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</si>
  <si>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</si>
  <si>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</si>
  <si>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</si>
  <si>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</si>
  <si>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</si>
  <si>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</si>
  <si>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</si>
  <si>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</si>
  <si>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</si>
  <si>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</si>
  <si>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</si>
  <si>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</si>
  <si>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</si>
  <si>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</si>
  <si>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</si>
  <si>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</si>
  <si>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</si>
  <si>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</si>
  <si>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</si>
  <si>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</si>
  <si>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</si>
  <si>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</si>
  <si>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</si>
  <si>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</si>
  <si>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</si>
  <si>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</si>
  <si>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</si>
  <si>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</si>
  <si>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</si>
  <si>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</si>
  <si>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</si>
  <si>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</si>
  <si>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</si>
  <si>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</si>
  <si>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</si>
  <si>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</si>
  <si>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</si>
  <si>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</si>
  <si>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</si>
  <si>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</si>
  <si>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</si>
  <si>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</si>
  <si>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</si>
  <si>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</si>
  <si>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</si>
  <si>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</si>
  <si>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</si>
  <si>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</si>
  <si>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</si>
  <si>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</si>
  <si>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</si>
  <si>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</si>
  <si>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</si>
  <si>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</si>
  <si>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</si>
  <si>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</si>
  <si>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</si>
  <si>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</si>
  <si>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</si>
  <si>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</si>
  <si>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</si>
  <si>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</si>
  <si>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</si>
  <si>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</si>
  <si>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</si>
  <si>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</si>
  <si>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</si>
  <si>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</si>
  <si>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</si>
  <si>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</si>
  <si>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</si>
  <si>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</si>
  <si>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</si>
  <si>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</si>
  <si>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</si>
  <si>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</si>
  <si>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</si>
  <si>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</si>
  <si>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</si>
  <si>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</si>
  <si>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</si>
  <si>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</si>
  <si>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</si>
  <si>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</si>
  <si>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</si>
  <si>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</si>
  <si>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</si>
  <si>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</si>
  <si>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</si>
  <si>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</si>
  <si>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</si>
  <si>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</si>
  <si>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</si>
  <si>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</si>
  <si>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</si>
  <si>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</si>
  <si>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</si>
  <si>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</si>
  <si>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</si>
  <si>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</si>
  <si>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</si>
  <si>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</si>
  <si>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</si>
  <si>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</si>
  <si>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</si>
  <si>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</si>
  <si>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</si>
  <si>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</si>
  <si>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</si>
  <si>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</si>
  <si>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</si>
  <si>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</si>
  <si>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</si>
  <si>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</si>
  <si>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</si>
  <si>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</si>
  <si>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</si>
  <si>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</si>
  <si>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</si>
  <si>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</si>
  <si>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</si>
  <si>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</si>
  <si>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</si>
  <si>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</si>
  <si>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</si>
  <si>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</si>
  <si>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</si>
  <si>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</si>
  <si>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</si>
  <si>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</si>
  <si>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</si>
  <si>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</si>
  <si>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</si>
  <si>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</si>
  <si>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</si>
  <si>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</si>
  <si>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</si>
  <si>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</si>
  <si>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</si>
  <si>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</si>
  <si>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</si>
  <si>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</si>
  <si>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</si>
  <si>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</si>
  <si>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</si>
  <si>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</si>
  <si>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</si>
  <si>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</si>
  <si>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</si>
  <si>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</si>
  <si>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</si>
  <si>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</si>
  <si>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</si>
  <si>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</si>
  <si>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</si>
  <si>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</si>
  <si>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</si>
  <si>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</si>
  <si>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</si>
  <si>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</si>
  <si>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</si>
  <si>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</si>
  <si>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</si>
  <si>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</si>
  <si>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</si>
  <si>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</si>
  <si>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</si>
  <si>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</si>
  <si>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</si>
  <si>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</si>
  <si>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</si>
  <si>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</si>
  <si>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</si>
  <si>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</si>
  <si>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</si>
  <si>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</si>
  <si>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</si>
  <si>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</si>
  <si>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</si>
  <si>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</si>
  <si>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</si>
  <si>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</si>
  <si>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</si>
  <si>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</si>
  <si>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</si>
  <si>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</si>
  <si>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</si>
  <si>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</si>
  <si>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</si>
  <si>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</si>
  <si>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</si>
  <si>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</si>
  <si>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</si>
  <si>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</si>
  <si>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</si>
  <si>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</si>
  <si>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</si>
  <si>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</si>
  <si>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</si>
  <si>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</si>
  <si>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</si>
  <si>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</si>
  <si>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</si>
  <si>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</si>
  <si>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</si>
  <si>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</si>
  <si>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</si>
  <si>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</si>
  <si>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</si>
  <si>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</si>
  <si>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</si>
  <si>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</si>
  <si>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</si>
  <si>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</si>
  <si>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</si>
  <si>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</si>
  <si>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</si>
  <si>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</si>
  <si>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</si>
  <si>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</si>
  <si>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</si>
  <si>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</si>
  <si>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</si>
  <si>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</si>
  <si>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</si>
  <si>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</si>
  <si>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</si>
  <si>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</si>
  <si>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</si>
  <si>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</si>
  <si>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</si>
  <si>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</si>
  <si>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</si>
  <si>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</si>
  <si>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</si>
  <si>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</si>
  <si>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</si>
  <si>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</si>
  <si>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</si>
  <si>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</si>
  <si>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</si>
  <si>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</si>
  <si>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</si>
  <si>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</si>
  <si>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</si>
  <si>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</si>
  <si>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</si>
  <si>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</si>
  <si>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</si>
  <si>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</si>
  <si>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</si>
  <si>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</si>
  <si>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</si>
  <si>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</si>
  <si>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</si>
  <si>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</si>
  <si>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</si>
  <si>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</si>
  <si>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</si>
  <si>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</si>
  <si>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</si>
  <si>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</si>
  <si>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</si>
  <si>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</si>
  <si>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</si>
  <si>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</si>
  <si>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</si>
  <si>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</si>
  <si>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</si>
  <si>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</si>
  <si>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</si>
  <si>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</si>
  <si>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</si>
  <si>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</si>
  <si>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</si>
  <si>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</si>
  <si>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</si>
  <si>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</si>
  <si>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</si>
  <si>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</si>
  <si>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</si>
  <si>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</si>
  <si>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</si>
  <si>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</si>
  <si>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</si>
  <si>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</si>
  <si>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</si>
  <si>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</si>
  <si>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</si>
  <si>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</si>
  <si>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</si>
  <si>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</si>
  <si>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</si>
  <si>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</si>
  <si>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</si>
  <si>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</si>
  <si>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</si>
  <si>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</si>
  <si>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</si>
  <si>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</si>
  <si>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</si>
  <si>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</si>
  <si>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</si>
  <si>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</si>
  <si>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</si>
  <si>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</si>
  <si>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</si>
  <si>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</si>
  <si>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</si>
  <si>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</si>
  <si>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</si>
  <si>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</si>
  <si>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</si>
  <si>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</si>
  <si>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</si>
  <si>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</si>
  <si>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</si>
  <si>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</si>
  <si>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</si>
  <si>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</si>
  <si>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</si>
  <si>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</si>
  <si>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</si>
  <si>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</si>
  <si>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</si>
  <si>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</si>
  <si>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</si>
  <si>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</si>
  <si>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</si>
  <si>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</si>
  <si>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</si>
  <si>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</si>
  <si>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</si>
  <si>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</si>
  <si>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</si>
  <si>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</si>
  <si>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</si>
  <si>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</si>
  <si>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</si>
  <si>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</si>
  <si>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</si>
  <si>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</si>
  <si>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</si>
  <si>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</si>
  <si>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</si>
  <si>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</si>
  <si>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</si>
  <si>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</si>
  <si>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</si>
  <si>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</si>
  <si>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</si>
  <si>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</si>
  <si>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</si>
  <si>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</si>
  <si>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</si>
  <si>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</si>
  <si>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</si>
  <si>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</si>
  <si>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</si>
  <si>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</si>
  <si>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</si>
  <si>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</si>
  <si>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</si>
  <si>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</si>
  <si>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</si>
  <si>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</si>
  <si>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</si>
  <si>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</si>
  <si>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</si>
  <si>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</si>
  <si>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</si>
  <si>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</si>
  <si>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</si>
  <si>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</si>
  <si>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</si>
  <si>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</si>
  <si>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</si>
  <si>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</si>
  <si>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</si>
  <si>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</si>
  <si>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</si>
  <si>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</si>
  <si>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</si>
  <si>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</si>
  <si>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</si>
  <si>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</si>
  <si>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</si>
  <si>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</si>
  <si>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</si>
  <si>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</si>
  <si>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</si>
  <si>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</si>
  <si>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</si>
  <si>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</si>
  <si>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</si>
  <si>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</si>
  <si>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</si>
  <si>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</si>
  <si>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</si>
  <si>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</si>
  <si>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</si>
  <si>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</si>
  <si>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</si>
  <si>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</si>
  <si>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</si>
  <si>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</si>
  <si>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</si>
  <si>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</si>
  <si>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</si>
  <si>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</si>
  <si>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</si>
  <si>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</si>
  <si>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</si>
  <si>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</si>
  <si>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</si>
  <si>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</si>
  <si>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</si>
  <si>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</si>
  <si>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</si>
  <si>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</si>
  <si>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</si>
  <si>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</si>
  <si>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</si>
  <si>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</si>
  <si>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</si>
  <si>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</si>
  <si>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</si>
  <si>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</si>
  <si>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</si>
  <si>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</si>
  <si>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</si>
  <si>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</si>
  <si>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</si>
  <si>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</si>
  <si>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</si>
  <si>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</si>
  <si>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</si>
  <si>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</si>
  <si>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</si>
  <si>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</si>
  <si>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</si>
  <si>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</si>
  <si>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</si>
  <si>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</si>
  <si>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</si>
  <si>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</si>
  <si>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</si>
  <si>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</si>
  <si>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</si>
  <si>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</si>
  <si>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</si>
  <si>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</si>
  <si>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</si>
  <si>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</si>
  <si>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</si>
  <si>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</si>
  <si>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</si>
  <si>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</si>
  <si>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</si>
  <si>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</si>
  <si>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</si>
  <si>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</si>
  <si>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</si>
  <si>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</si>
  <si>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</si>
  <si>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</si>
  <si>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</si>
  <si>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</si>
  <si>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</si>
  <si>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</si>
  <si>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</si>
  <si>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</si>
  <si>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</si>
  <si>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</si>
  <si>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</si>
  <si>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</si>
  <si>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</si>
  <si>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</si>
  <si>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</si>
  <si>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</si>
  <si>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</si>
  <si>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</si>
  <si>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</si>
  <si>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</si>
  <si>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</si>
  <si>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</si>
  <si>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</si>
  <si>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</si>
  <si>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</si>
  <si>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</si>
  <si>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</si>
  <si>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</si>
  <si>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</si>
  <si>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</si>
  <si>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</si>
  <si>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</si>
  <si>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</si>
  <si>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</si>
  <si>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</si>
  <si>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</si>
  <si>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</si>
  <si>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</si>
  <si>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</si>
  <si>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</si>
  <si>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</si>
  <si>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</si>
  <si>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</si>
  <si>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</si>
  <si>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</si>
  <si>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</si>
  <si>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</si>
  <si>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</si>
  <si>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</si>
  <si>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</si>
  <si>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</si>
  <si>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</si>
  <si>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</si>
  <si>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</si>
  <si>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</si>
  <si>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</si>
  <si>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</si>
  <si>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</si>
  <si>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</si>
  <si>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</si>
  <si>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</si>
  <si>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</si>
  <si>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</si>
  <si>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</si>
  <si>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</si>
  <si>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</si>
  <si>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</si>
  <si>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</si>
  <si>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</si>
  <si>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</si>
  <si>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</si>
  <si>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</si>
  <si>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</si>
  <si>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</si>
  <si>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</si>
  <si>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</si>
  <si>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</si>
  <si>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</si>
  <si>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</si>
  <si>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</si>
  <si>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</si>
  <si>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</si>
  <si>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</si>
  <si>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</si>
  <si>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</si>
  <si>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</si>
  <si>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</si>
  <si>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</si>
  <si>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</si>
  <si>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</si>
  <si>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</si>
  <si>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</si>
  <si>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</si>
  <si>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</si>
  <si>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</si>
  <si>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</si>
  <si>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</si>
  <si>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</si>
  <si>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</si>
  <si>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</si>
  <si>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</si>
  <si>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</si>
  <si>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</si>
  <si>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</si>
  <si>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</si>
  <si>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</si>
  <si>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</si>
  <si>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</si>
  <si>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</si>
  <si>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</si>
  <si>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</si>
  <si>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</si>
  <si>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</si>
  <si>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</si>
  <si>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</si>
  <si>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</si>
  <si>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</si>
  <si>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</si>
  <si>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</si>
  <si>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</si>
  <si>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</si>
  <si>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</si>
  <si>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</si>
  <si>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</si>
  <si>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</si>
  <si>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</si>
  <si>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</si>
  <si>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</si>
  <si>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</si>
  <si>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</si>
  <si>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</si>
  <si>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</si>
  <si>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</si>
  <si>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</si>
  <si>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</si>
  <si>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</si>
  <si>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</si>
  <si>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</si>
  <si>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</si>
  <si>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</si>
  <si>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</si>
  <si>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</si>
  <si>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</si>
  <si>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</si>
  <si>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</si>
  <si>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</si>
  <si>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</si>
  <si>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</si>
  <si>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</si>
  <si>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</si>
  <si>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</si>
  <si>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</si>
  <si>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</si>
  <si>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</si>
  <si>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</si>
  <si>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</si>
  <si>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</si>
  <si>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</si>
  <si>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</si>
  <si>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</si>
  <si>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</si>
  <si>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</si>
  <si>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</si>
  <si>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</si>
  <si>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</si>
  <si>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</si>
  <si>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</si>
  <si>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</si>
  <si>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</si>
  <si>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</si>
  <si>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</si>
  <si>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</si>
  <si>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</si>
  <si>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</si>
  <si>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</si>
  <si>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</si>
  <si>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</si>
  <si>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</si>
  <si>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</si>
  <si>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</si>
  <si>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</si>
  <si>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</si>
  <si>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</si>
  <si>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</si>
  <si>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</si>
  <si>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</si>
  <si>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</si>
  <si>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</si>
  <si>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</si>
  <si>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</si>
  <si>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</si>
  <si>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</si>
  <si>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</si>
  <si>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</si>
  <si>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</si>
  <si>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</si>
  <si>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</si>
  <si>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</si>
  <si>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</si>
  <si>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</si>
  <si>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</si>
  <si>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</si>
  <si>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</si>
  <si>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</si>
  <si>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</si>
  <si>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</si>
  <si>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</si>
  <si>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</si>
  <si>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</si>
  <si>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</si>
  <si>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</si>
  <si>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</si>
  <si>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</si>
  <si>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</si>
  <si>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</si>
  <si>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</si>
  <si>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</si>
  <si>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</si>
  <si>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</si>
  <si>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</si>
  <si>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</si>
  <si>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</si>
  <si>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</si>
  <si>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</si>
  <si>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</si>
  <si>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</si>
  <si>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</si>
  <si>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</si>
  <si>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</si>
  <si>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</si>
  <si>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</si>
  <si>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</si>
  <si>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</si>
  <si>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</si>
  <si>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</si>
  <si>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</si>
  <si>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</si>
  <si>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</si>
  <si>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</si>
  <si>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</si>
  <si>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</si>
  <si>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</si>
  <si>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</si>
  <si>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</si>
  <si>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</si>
  <si>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</si>
  <si>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</si>
  <si>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</si>
  <si>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</si>
  <si>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</si>
  <si>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</si>
  <si>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</si>
  <si>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</si>
  <si>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</si>
  <si>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</si>
  <si>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</si>
  <si>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</si>
  <si>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</si>
  <si>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</si>
  <si>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</si>
  <si>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</si>
  <si>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</si>
  <si>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</si>
  <si>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</si>
  <si>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</si>
  <si>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</si>
  <si>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</si>
  <si>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</si>
  <si>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</si>
  <si>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</si>
  <si>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</si>
  <si>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</si>
  <si>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</si>
  <si>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</si>
  <si>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</si>
  <si>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</si>
  <si>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</si>
  <si>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</si>
  <si>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</si>
  <si>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</si>
  <si>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</si>
  <si>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</si>
  <si>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</si>
  <si>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</si>
  <si>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</si>
  <si>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</si>
  <si>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</si>
  <si>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</si>
  <si>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</si>
  <si>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</si>
  <si>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</si>
  <si>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</si>
  <si>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</si>
  <si>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</si>
  <si>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</si>
  <si>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</si>
  <si>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</si>
  <si>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</si>
  <si>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</si>
  <si>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</si>
  <si>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</si>
  <si>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</si>
  <si>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</si>
  <si>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</si>
  <si>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</si>
  <si>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</si>
  <si>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</si>
  <si>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</si>
  <si>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</si>
  <si>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</si>
  <si>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</si>
  <si>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</si>
  <si>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</si>
  <si>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</si>
  <si>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</si>
  <si>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</si>
  <si>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</si>
  <si>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</si>
  <si>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</si>
  <si>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</si>
  <si>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</si>
  <si>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</si>
  <si>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</si>
  <si>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</si>
  <si>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</si>
  <si>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</si>
  <si>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</si>
  <si>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</si>
  <si>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</si>
  <si>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</si>
  <si>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</si>
  <si>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</si>
  <si>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</si>
  <si>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</si>
  <si>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</si>
  <si>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</si>
  <si>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</si>
  <si>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</si>
  <si>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</si>
  <si>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</si>
  <si>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</si>
  <si>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</si>
  <si>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</si>
  <si>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</si>
  <si>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</si>
  <si>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</si>
  <si>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</si>
  <si>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</si>
  <si>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</si>
  <si>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</si>
  <si>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</si>
  <si>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</si>
  <si>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</si>
  <si>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</si>
  <si>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</si>
  <si>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</si>
  <si>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</si>
  <si>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</si>
  <si>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</si>
  <si>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</si>
  <si>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</si>
  <si>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</si>
  <si>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</si>
  <si>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</si>
  <si>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</si>
  <si>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</si>
  <si>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</si>
  <si>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</si>
  <si>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</si>
  <si>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</si>
  <si>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</si>
  <si>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</si>
  <si>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</si>
  <si>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</si>
  <si>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</si>
  <si>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</si>
  <si>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</si>
  <si>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</si>
  <si>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</si>
  <si>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</si>
  <si>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</si>
  <si>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</si>
  <si>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</si>
  <si>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</si>
  <si>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</si>
  <si>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</si>
  <si>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</si>
  <si>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</si>
  <si>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</si>
  <si>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</si>
  <si>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</si>
  <si>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</si>
  <si>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</si>
  <si>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</si>
  <si>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</si>
  <si>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</si>
  <si>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</si>
  <si>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</si>
  <si>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</si>
  <si>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</si>
  <si>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</si>
  <si>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</si>
  <si>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</si>
  <si>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</si>
  <si>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</si>
  <si>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</si>
  <si>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</si>
  <si>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</si>
  <si>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</si>
  <si>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</si>
  <si>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</si>
  <si>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</si>
  <si>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</si>
  <si>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</si>
  <si>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</si>
  <si>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</si>
  <si>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</si>
  <si>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</si>
  <si>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</si>
  <si>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</si>
  <si>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</si>
  <si>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</si>
  <si>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</si>
  <si>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</si>
  <si>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</si>
  <si>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</si>
  <si>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</si>
  <si>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</si>
  <si>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</si>
  <si>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</si>
  <si>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</si>
  <si>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</si>
  <si>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</si>
  <si>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</si>
  <si>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</si>
  <si>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</si>
  <si>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</si>
  <si>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</si>
  <si>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</si>
  <si>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</si>
  <si>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</si>
  <si>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</si>
  <si>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</si>
  <si>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</si>
  <si>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</si>
  <si>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</si>
  <si>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</si>
  <si>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</si>
  <si>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</si>
  <si>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</si>
  <si>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</si>
  <si>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</si>
  <si>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</si>
  <si>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</si>
  <si>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</si>
  <si>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</si>
  <si>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</si>
  <si>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</si>
  <si>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</si>
  <si>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</si>
  <si>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</si>
  <si>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</si>
  <si>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</si>
  <si>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</si>
  <si>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</si>
  <si>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</si>
  <si>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</si>
  <si>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</si>
  <si>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</si>
  <si>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</si>
  <si>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</si>
  <si>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</si>
  <si>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</si>
  <si>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</si>
  <si>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</si>
  <si>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</si>
  <si>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</si>
  <si>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</si>
  <si>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</si>
  <si>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</si>
  <si>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</si>
  <si>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</si>
  <si>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</si>
  <si>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</si>
  <si>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</si>
  <si>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</si>
  <si>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</si>
  <si>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</si>
  <si>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</si>
  <si>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</si>
  <si>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</si>
  <si>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</si>
  <si>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</si>
  <si>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</si>
  <si>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</si>
  <si>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</si>
  <si>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</si>
  <si>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</si>
  <si>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</si>
  <si>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</si>
  <si>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</si>
  <si>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</si>
  <si>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</si>
  <si>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</si>
  <si>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</si>
  <si>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</si>
  <si>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</si>
  <si>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</si>
  <si>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</si>
  <si>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</si>
  <si>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</si>
  <si>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</si>
  <si>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</si>
  <si>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</si>
  <si>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</si>
  <si>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</si>
  <si>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</si>
  <si>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</si>
  <si>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</si>
  <si>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</si>
  <si>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</si>
  <si>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</si>
  <si>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</si>
  <si>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</si>
  <si>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</si>
  <si>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</si>
  <si>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</si>
  <si>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</si>
  <si>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</si>
  <si>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</si>
  <si>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</si>
  <si>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</si>
  <si>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</si>
  <si>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</si>
  <si>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</si>
  <si>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</si>
  <si>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</si>
  <si>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</si>
  <si>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</si>
  <si>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</si>
  <si>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</si>
  <si>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</si>
  <si>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</si>
  <si>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</si>
  <si>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</si>
  <si>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</si>
  <si>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</si>
  <si>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</si>
  <si>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</si>
  <si>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</si>
  <si>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</si>
  <si>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</si>
  <si>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</si>
  <si>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</si>
  <si>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</si>
  <si>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</si>
  <si>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</si>
  <si>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</si>
  <si>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</si>
  <si>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</si>
  <si>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</si>
  <si>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</si>
  <si>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</si>
  <si>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</si>
  <si>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</si>
  <si>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</si>
  <si>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</si>
  <si>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</si>
  <si>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</si>
  <si>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</si>
  <si>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</si>
  <si>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</si>
  <si>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</si>
  <si>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</si>
  <si>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</si>
  <si>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</si>
  <si>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</si>
  <si>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</si>
  <si>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</si>
  <si>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</si>
  <si>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</si>
  <si>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</si>
  <si>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</si>
  <si>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</si>
  <si>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</si>
  <si>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</si>
  <si>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</si>
  <si>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</si>
  <si>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</si>
  <si>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</si>
  <si>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</si>
  <si>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</si>
  <si>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</si>
  <si>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</si>
  <si>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</si>
  <si>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</si>
  <si>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</si>
  <si>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</si>
  <si>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</si>
  <si>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</si>
  <si>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</si>
  <si>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</si>
  <si>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</si>
  <si>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</si>
  <si>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</si>
  <si>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</si>
  <si>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</si>
  <si>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</si>
  <si>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</si>
  <si>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</si>
  <si>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</si>
  <si>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</si>
  <si>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</si>
  <si>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</si>
  <si>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</si>
  <si>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</si>
  <si>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</si>
  <si>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</si>
  <si>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</si>
  <si>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</si>
  <si>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</si>
  <si>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</si>
  <si>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</si>
  <si>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</si>
  <si>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</si>
  <si>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</si>
  <si>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</si>
  <si>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</si>
  <si>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</si>
  <si>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</si>
  <si>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</si>
  <si>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</si>
  <si>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</si>
  <si>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</si>
  <si>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</si>
  <si>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</si>
  <si>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</si>
  <si>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</si>
  <si>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</si>
  <si>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</si>
  <si>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</si>
  <si>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</si>
  <si>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</si>
  <si>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</si>
  <si>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</si>
  <si>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</si>
  <si>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</si>
  <si>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</si>
  <si>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</si>
  <si>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</si>
  <si>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</si>
  <si>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</si>
  <si>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</si>
  <si>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</si>
  <si>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</si>
  <si>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</si>
  <si>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</si>
  <si>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</si>
  <si>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</si>
  <si>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</si>
  <si>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</si>
  <si>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</si>
  <si>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</si>
  <si>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</si>
  <si>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</si>
  <si>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</si>
  <si>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</si>
  <si>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</si>
  <si>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</si>
  <si>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</si>
  <si>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</si>
  <si>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</si>
  <si>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</si>
  <si>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</si>
  <si>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</si>
  <si>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</si>
  <si>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</si>
  <si>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</si>
  <si>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</si>
  <si>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</si>
  <si>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</si>
  <si>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</si>
  <si>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</si>
  <si>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</si>
  <si>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</si>
  <si>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</si>
  <si>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</si>
  <si>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</si>
  <si>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</si>
  <si>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</si>
  <si>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</si>
  <si>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</si>
  <si>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</si>
  <si>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</si>
  <si>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</si>
  <si>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</si>
  <si>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</si>
  <si>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</si>
  <si>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</si>
  <si>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</si>
  <si>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</si>
  <si>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</si>
  <si>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</si>
  <si>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</si>
  <si>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</si>
  <si>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</si>
  <si>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</si>
  <si>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</si>
  <si>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</si>
  <si>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</si>
  <si>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</si>
  <si>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</si>
  <si>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</si>
  <si>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</si>
  <si>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</si>
  <si>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</si>
  <si>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</si>
  <si>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</si>
  <si>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</si>
  <si>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</si>
  <si>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</si>
  <si>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</si>
  <si>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</si>
  <si>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</si>
  <si>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</si>
  <si>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</si>
  <si>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</si>
  <si>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</si>
  <si>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</si>
  <si>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</si>
  <si>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</si>
  <si>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</si>
  <si>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</si>
  <si>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</si>
  <si>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</si>
  <si>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</si>
  <si>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</si>
  <si>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</si>
  <si>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</si>
  <si>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</si>
  <si>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</si>
  <si>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</si>
  <si>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</si>
  <si>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</si>
  <si>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</si>
  <si>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</si>
  <si>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</si>
  <si>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</si>
  <si>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</si>
  <si>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</si>
  <si>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</si>
  <si>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</si>
  <si>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</si>
  <si>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</si>
  <si>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</si>
  <si>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</si>
  <si>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</si>
  <si>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</si>
  <si>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</si>
  <si>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</si>
  <si>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</si>
  <si>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</si>
  <si>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</si>
  <si>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</si>
  <si>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</si>
  <si>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</si>
  <si>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</si>
  <si>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</si>
  <si>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</si>
  <si>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</si>
  <si>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</si>
  <si>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</si>
  <si>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</si>
  <si>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</si>
  <si>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</si>
  <si>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</si>
  <si>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</si>
  <si>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</si>
  <si>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</si>
  <si>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</si>
  <si>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</si>
  <si>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</si>
  <si>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</si>
  <si>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</si>
  <si>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</si>
  <si>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</si>
  <si>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</si>
  <si>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</si>
  <si>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</si>
  <si>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</si>
  <si>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</si>
  <si>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</si>
  <si>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</si>
  <si>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</si>
  <si>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</si>
  <si>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</si>
  <si>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</si>
  <si>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</si>
  <si>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</si>
  <si>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</si>
  <si>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</si>
  <si>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</si>
  <si>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</si>
  <si>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</si>
  <si>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</si>
  <si>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</si>
  <si>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</si>
  <si>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</si>
  <si>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</si>
  <si>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</si>
  <si>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</si>
  <si>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</si>
  <si>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</si>
  <si>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</si>
  <si>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</si>
  <si>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</si>
  <si>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</si>
  <si>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</si>
  <si>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</si>
  <si>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</si>
  <si>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</si>
  <si>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</si>
  <si>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</si>
  <si>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</si>
  <si>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</si>
  <si>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</si>
  <si>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</si>
  <si>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</si>
  <si>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</si>
  <si>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</si>
  <si>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</si>
  <si>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</si>
  <si>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</si>
  <si>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</si>
  <si>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</si>
  <si>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</si>
  <si>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</si>
  <si>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</si>
  <si>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</si>
  <si>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</si>
  <si>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</si>
  <si>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</si>
  <si>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</si>
  <si>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</si>
  <si>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</si>
  <si>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</si>
  <si>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</si>
  <si>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</si>
  <si>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</si>
  <si>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</si>
  <si>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</si>
  <si>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</si>
  <si>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</si>
  <si>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</si>
  <si>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</si>
  <si>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</si>
  <si>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</si>
  <si>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</si>
  <si>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</si>
  <si>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</si>
  <si>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</si>
  <si>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</si>
  <si>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</si>
  <si>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</si>
  <si>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</si>
  <si>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</si>
  <si>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</si>
  <si>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</si>
  <si>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</si>
  <si>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</si>
  <si>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</si>
  <si>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</si>
  <si>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</si>
  <si>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</si>
  <si>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</si>
  <si>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</si>
  <si>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</si>
  <si>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</si>
  <si>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</si>
  <si>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</si>
  <si>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</si>
  <si>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</si>
  <si>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</si>
  <si>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</si>
  <si>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</si>
  <si>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</si>
  <si>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</si>
  <si>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</si>
  <si>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</si>
  <si>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</si>
  <si>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</si>
  <si>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</si>
  <si>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</si>
  <si>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</si>
  <si>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</si>
  <si>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</si>
  <si>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</si>
  <si>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</si>
  <si>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</si>
  <si>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</si>
  <si>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</si>
  <si>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</si>
  <si>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</si>
  <si>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</si>
  <si>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</si>
  <si>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</si>
  <si>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</si>
  <si>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</si>
  <si>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</si>
  <si>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</si>
  <si>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</si>
  <si>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</si>
  <si>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</si>
  <si>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</si>
  <si>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</si>
  <si>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</si>
  <si>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</si>
  <si>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</si>
  <si>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</si>
  <si>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</si>
  <si>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</si>
  <si>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</si>
  <si>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</si>
  <si>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</si>
  <si>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</si>
  <si>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</si>
  <si>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</si>
  <si>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</si>
  <si>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</si>
  <si>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</si>
  <si>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</si>
  <si>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</si>
  <si>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</si>
  <si>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</si>
  <si>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</si>
  <si>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</si>
  <si>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</si>
  <si>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</si>
  <si>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</si>
  <si>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</si>
  <si>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</si>
  <si>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</si>
  <si>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</si>
  <si>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</si>
  <si>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</si>
  <si>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</si>
  <si>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</si>
  <si>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</si>
  <si>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</si>
  <si>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</si>
  <si>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</si>
  <si>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</si>
  <si>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</si>
  <si>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</si>
  <si>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</si>
  <si>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</si>
  <si>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</si>
  <si>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</si>
  <si>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</si>
  <si>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</si>
  <si>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</si>
  <si>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</si>
  <si>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</si>
  <si>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</si>
  <si>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</si>
  <si>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</si>
  <si>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</si>
  <si>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</si>
  <si>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</si>
  <si>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</si>
  <si>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</si>
  <si>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</si>
  <si>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</si>
  <si>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</si>
  <si>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</si>
  <si>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</si>
  <si>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</si>
  <si>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</si>
  <si>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</si>
  <si>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</si>
  <si>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</si>
  <si>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</si>
  <si>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</si>
  <si>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</si>
  <si>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</si>
  <si>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</si>
  <si>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</si>
  <si>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</si>
  <si>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</si>
  <si>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</si>
  <si>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</si>
  <si>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</si>
  <si>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</si>
  <si>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</si>
  <si>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</si>
  <si>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</si>
  <si>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</si>
  <si>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</si>
  <si>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</si>
  <si>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</si>
  <si>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</si>
  <si>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</si>
  <si>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</si>
  <si>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</si>
  <si>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</si>
  <si>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</si>
  <si>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</si>
  <si>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</si>
  <si>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</si>
  <si>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</si>
  <si>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</si>
  <si>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</si>
  <si>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</si>
  <si>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</si>
  <si>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</si>
  <si>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</si>
  <si>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</si>
  <si>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</si>
  <si>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</si>
  <si>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</si>
  <si>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</si>
  <si>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</si>
  <si>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</si>
  <si>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</si>
  <si>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</si>
  <si>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</si>
  <si>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</si>
  <si>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</si>
  <si>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</si>
  <si>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</si>
  <si>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</si>
  <si>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</si>
  <si>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</si>
  <si>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</si>
  <si>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</si>
  <si>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</si>
  <si>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</si>
  <si>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</si>
  <si>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</si>
  <si>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</si>
  <si>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</si>
  <si>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</si>
  <si>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</si>
  <si>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</si>
  <si>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</si>
  <si>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</si>
  <si>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</si>
  <si>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</si>
  <si>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</si>
  <si>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</si>
  <si>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</si>
  <si>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</si>
  <si>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</si>
  <si>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</si>
  <si>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</si>
  <si>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</si>
  <si>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</si>
  <si>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</si>
  <si>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</si>
  <si>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</si>
  <si>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</si>
  <si>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</si>
  <si>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</si>
  <si>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</si>
  <si>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</si>
  <si>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</si>
  <si>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</si>
  <si>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</si>
  <si>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</si>
  <si>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</si>
  <si>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</si>
  <si>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</si>
  <si>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</si>
  <si>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</si>
  <si>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</si>
  <si>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</si>
  <si>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</si>
  <si>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</si>
  <si>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</si>
  <si>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</si>
  <si>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</si>
  <si>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</si>
  <si>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</si>
  <si>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</si>
  <si>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</si>
  <si>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</si>
  <si>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</si>
  <si>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</si>
  <si>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</si>
  <si>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</si>
  <si>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</si>
  <si>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</si>
  <si>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</si>
  <si>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</si>
  <si>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</si>
  <si>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</si>
  <si>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</si>
  <si>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</si>
  <si>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</si>
  <si>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</si>
  <si>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</si>
  <si>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</si>
  <si>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</si>
  <si>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</si>
  <si>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</si>
  <si>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</si>
  <si>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</si>
  <si>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</si>
  <si>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</si>
  <si>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</si>
  <si>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</si>
  <si>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</si>
  <si>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</si>
  <si>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</si>
  <si>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</si>
  <si>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</si>
  <si>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</si>
  <si>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</si>
  <si>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</si>
  <si>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</si>
  <si>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</si>
  <si>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</si>
  <si>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</si>
  <si>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</si>
  <si>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</si>
  <si>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</si>
  <si>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</si>
  <si>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</si>
  <si>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</si>
  <si>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</si>
  <si>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</si>
  <si>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</si>
  <si>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</si>
  <si>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</si>
  <si>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</si>
  <si>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</si>
  <si>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</si>
  <si>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</si>
  <si>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</si>
  <si>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</si>
  <si>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</si>
  <si>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</si>
  <si>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</si>
  <si>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</si>
  <si>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</si>
  <si>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</si>
  <si>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</si>
  <si>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</si>
  <si>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</si>
  <si>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</si>
  <si>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</si>
  <si>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</si>
  <si>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</si>
  <si>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</si>
  <si>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</si>
  <si>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</si>
  <si>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</si>
  <si>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</si>
  <si>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</si>
  <si>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</si>
  <si>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</si>
  <si>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</si>
  <si>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</si>
  <si>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</si>
  <si>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</si>
  <si>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</si>
  <si>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</si>
  <si>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</si>
  <si>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</si>
  <si>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</si>
  <si>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</si>
  <si>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</si>
  <si>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</si>
  <si>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</si>
  <si>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</si>
  <si>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</si>
  <si>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</si>
  <si>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</si>
  <si>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</si>
  <si>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</si>
  <si>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</si>
  <si>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</si>
  <si>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</si>
  <si>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</si>
  <si>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</si>
  <si>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</si>
  <si>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</si>
  <si>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</si>
  <si>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</si>
  <si>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</si>
  <si>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</si>
  <si>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</si>
  <si>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</si>
  <si>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</si>
  <si>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</si>
  <si>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</si>
  <si>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</si>
  <si>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</si>
  <si>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</si>
  <si>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</si>
  <si>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</si>
  <si>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</si>
  <si>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</si>
  <si>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</si>
  <si>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</si>
  <si>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</si>
  <si>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</si>
  <si>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</si>
  <si>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</si>
  <si>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</si>
  <si>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</si>
  <si>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</si>
  <si>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</si>
  <si>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</si>
  <si>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</si>
  <si>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</si>
  <si>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</si>
  <si>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</si>
  <si>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</si>
  <si>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</si>
  <si>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</si>
  <si>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</si>
  <si>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</si>
  <si>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</si>
  <si>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</si>
  <si>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</si>
  <si>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</si>
  <si>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</si>
  <si>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</si>
  <si>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</si>
  <si>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</si>
  <si>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</si>
  <si>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</si>
  <si>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</si>
  <si>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</si>
  <si>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</si>
  <si>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</si>
  <si>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</si>
  <si>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</si>
  <si>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</si>
  <si>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</si>
  <si>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</si>
  <si>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</si>
  <si>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</si>
  <si>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</si>
  <si>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</si>
  <si>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</si>
  <si>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</si>
  <si>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</si>
  <si>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</si>
  <si>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</si>
  <si>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</si>
  <si>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</si>
  <si>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</si>
  <si>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</si>
  <si>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</si>
  <si>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</si>
  <si>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</si>
  <si>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</si>
  <si>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</si>
  <si>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</si>
  <si>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</si>
  <si>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</si>
  <si>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</si>
  <si>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</si>
  <si>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</si>
  <si>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</si>
  <si>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</si>
  <si>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</si>
  <si>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</si>
  <si>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</si>
  <si>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</si>
  <si>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</si>
  <si>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</si>
  <si>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</si>
  <si>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</si>
  <si>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</si>
  <si>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</si>
  <si>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</si>
  <si>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</si>
  <si>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</si>
  <si>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</si>
  <si>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</si>
  <si>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</si>
  <si>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</si>
  <si>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</si>
  <si>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</si>
  <si>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</si>
  <si>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</si>
  <si>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</si>
  <si>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</si>
  <si>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</si>
  <si>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</si>
  <si>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</si>
  <si>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</si>
  <si>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</si>
  <si>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</si>
  <si>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</si>
  <si>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</si>
  <si>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</si>
  <si>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</si>
  <si>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</si>
  <si>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</si>
  <si>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</si>
  <si>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</si>
  <si>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</si>
  <si>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</si>
  <si>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</si>
  <si>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</si>
  <si>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</si>
  <si>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</si>
  <si>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</si>
  <si>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</si>
  <si>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</si>
  <si>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</si>
  <si>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</si>
  <si>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</si>
  <si>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</si>
  <si>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</si>
  <si>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</si>
  <si>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</si>
  <si>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</si>
  <si>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</si>
  <si>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</si>
  <si>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</si>
  <si>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</si>
  <si>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</si>
  <si>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</si>
  <si>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</si>
  <si>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</si>
  <si>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</si>
  <si>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</si>
  <si>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</si>
  <si>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</si>
  <si>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</si>
  <si>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</si>
  <si>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</si>
  <si>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</si>
  <si>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</si>
  <si>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</si>
  <si>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</si>
  <si>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</si>
  <si>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</si>
  <si>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</si>
  <si>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</si>
  <si>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</si>
  <si>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</si>
  <si>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</si>
  <si>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</si>
  <si>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</si>
  <si>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</si>
  <si>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</si>
  <si>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</si>
  <si>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</si>
  <si>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</si>
  <si>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</si>
  <si>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</si>
  <si>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</si>
  <si>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</si>
  <si>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</si>
  <si>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</si>
  <si>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</si>
  <si>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</si>
  <si>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</si>
  <si>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</si>
  <si>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</si>
  <si>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</si>
  <si>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</si>
  <si>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</si>
  <si>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</si>
  <si>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</si>
  <si>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</si>
  <si>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</si>
  <si>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</si>
  <si>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</si>
  <si>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</si>
  <si>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</si>
  <si>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</si>
  <si>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</si>
  <si>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</si>
  <si>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</si>
  <si>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</si>
  <si>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</si>
  <si>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</si>
  <si>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</si>
  <si>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</si>
  <si>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</si>
  <si>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</si>
  <si>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</si>
  <si>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</si>
  <si>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</si>
  <si>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</si>
  <si>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</si>
  <si>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</si>
  <si>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</si>
  <si>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</si>
  <si>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</si>
  <si>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</si>
  <si>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</si>
  <si>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</si>
  <si>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</si>
  <si>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</si>
  <si>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</si>
  <si>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</si>
  <si>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</si>
  <si>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</si>
  <si>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</si>
  <si>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</si>
  <si>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</si>
  <si>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</si>
  <si>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</si>
  <si>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</si>
  <si>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</si>
  <si>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</si>
  <si>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</si>
  <si>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</si>
  <si>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</si>
  <si>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</si>
  <si>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</si>
  <si>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</si>
  <si>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</si>
  <si>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</si>
  <si>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</si>
  <si>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</si>
  <si>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</si>
  <si>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</si>
  <si>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</si>
  <si>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</si>
  <si>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</si>
  <si>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</si>
  <si>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</si>
  <si>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</si>
  <si>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</si>
  <si>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</si>
  <si>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</si>
  <si>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</si>
  <si>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</si>
  <si>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</si>
  <si>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</si>
  <si>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</si>
  <si>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</si>
  <si>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</si>
  <si>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</si>
  <si>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</si>
  <si>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</si>
  <si>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</si>
  <si>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</si>
  <si>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</si>
  <si>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</si>
  <si>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</si>
  <si>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</si>
  <si>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</si>
  <si>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</si>
  <si>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</si>
  <si>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</si>
  <si>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</si>
  <si>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</si>
  <si>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</si>
  <si>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</si>
  <si>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</si>
  <si>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</si>
  <si>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</si>
  <si>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</si>
  <si>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</si>
  <si>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</si>
  <si>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</si>
  <si>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</si>
  <si>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</si>
  <si>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</si>
  <si>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</si>
  <si>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</si>
  <si>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</si>
  <si>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</si>
  <si>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</si>
  <si>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</si>
  <si>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</si>
  <si>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</si>
  <si>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</si>
  <si>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</si>
  <si>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</si>
  <si>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</si>
  <si>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</si>
  <si>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</si>
  <si>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</si>
  <si>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</si>
  <si>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</si>
  <si>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</si>
  <si>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</si>
  <si>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</si>
  <si>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</si>
  <si>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</si>
  <si>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</si>
  <si>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</si>
  <si>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</si>
  <si>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</si>
  <si>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</si>
  <si>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</si>
  <si>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</si>
  <si>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</si>
  <si>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</si>
  <si>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</si>
  <si>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</si>
  <si>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</si>
  <si>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</si>
  <si>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</si>
  <si>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</si>
  <si>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</si>
  <si>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</si>
  <si>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</si>
  <si>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</si>
  <si>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</si>
  <si>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</si>
  <si>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</si>
  <si>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</si>
  <si>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</si>
  <si>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</si>
  <si>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</si>
  <si>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</si>
  <si>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</si>
  <si>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</si>
  <si>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</si>
  <si>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</si>
  <si>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</si>
  <si>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</si>
  <si>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</si>
  <si>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</si>
  <si>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</si>
  <si>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</si>
  <si>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</si>
  <si>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</si>
  <si>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</si>
  <si>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</si>
  <si>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</si>
  <si>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</si>
  <si>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</si>
  <si>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</si>
  <si>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</si>
  <si>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</si>
  <si>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</si>
  <si>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</si>
  <si>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</si>
  <si>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</si>
  <si>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</si>
  <si>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</si>
  <si>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</si>
  <si>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</si>
  <si>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</si>
  <si>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</si>
  <si>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</si>
  <si>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</si>
  <si>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</si>
  <si>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</si>
  <si>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</si>
  <si>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</si>
  <si>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</si>
  <si>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</si>
  <si>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</si>
  <si>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</si>
  <si>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</si>
  <si>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</si>
  <si>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</si>
  <si>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</si>
  <si>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</si>
  <si>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</si>
  <si>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</si>
  <si>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</si>
  <si>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</si>
  <si>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</si>
  <si>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</si>
  <si>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</si>
  <si>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</si>
  <si>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</si>
  <si>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</si>
  <si>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</si>
  <si>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</si>
  <si>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</si>
  <si>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</si>
  <si>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</si>
  <si>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</si>
  <si>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</si>
  <si>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</si>
  <si>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</si>
  <si>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</si>
  <si>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</si>
  <si>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</si>
  <si>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</si>
  <si>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</si>
  <si>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</si>
  <si>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</si>
  <si>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</si>
  <si>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</si>
  <si>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</si>
  <si>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</si>
  <si>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</si>
  <si>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</si>
  <si>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</si>
  <si>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</si>
  <si>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</si>
  <si>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</si>
  <si>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</si>
  <si>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</si>
  <si>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</si>
  <si>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</si>
  <si>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</si>
  <si>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</si>
  <si>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</si>
  <si>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</si>
  <si>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</si>
  <si>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</si>
  <si>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</si>
  <si>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</si>
  <si>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</si>
  <si>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</si>
  <si>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</si>
  <si>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</si>
  <si>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</si>
  <si>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</si>
  <si>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</si>
  <si>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</si>
  <si>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</si>
  <si>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</si>
  <si>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</si>
  <si>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</si>
  <si>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</si>
  <si>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</si>
  <si>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</si>
  <si>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</si>
  <si>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</si>
  <si>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</si>
  <si>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</si>
  <si>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</si>
  <si>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</si>
  <si>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</si>
  <si>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</si>
  <si>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</si>
  <si>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</si>
  <si>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</si>
  <si>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</si>
  <si>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</si>
  <si>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</si>
  <si>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</si>
  <si>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</si>
  <si>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</si>
  <si>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</si>
  <si>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</si>
  <si>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</si>
  <si>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</si>
  <si>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</si>
  <si>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</si>
  <si>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</si>
  <si>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</si>
  <si>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</si>
  <si>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</si>
  <si>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</si>
  <si>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</si>
  <si>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</si>
  <si>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</si>
  <si>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</si>
  <si>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</si>
  <si>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</si>
  <si>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</si>
  <si>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</si>
  <si>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</si>
  <si>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</si>
  <si>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</si>
  <si>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</si>
  <si>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</si>
  <si>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</si>
  <si>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</si>
  <si>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</si>
  <si>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</si>
  <si>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</si>
  <si>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</si>
  <si>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</si>
  <si>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</si>
  <si>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</si>
  <si>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</si>
  <si>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</si>
  <si>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</si>
  <si>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</si>
  <si>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</si>
  <si>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</si>
  <si>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</si>
  <si>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</si>
  <si>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</si>
  <si>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</si>
  <si>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</si>
  <si>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</si>
  <si>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</si>
  <si>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</si>
  <si>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</si>
  <si>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</si>
  <si>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</si>
  <si>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</si>
  <si>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</si>
  <si>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</si>
  <si>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</si>
  <si>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</si>
  <si>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</si>
  <si>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</si>
  <si>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</si>
  <si>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</si>
  <si>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</si>
  <si>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</si>
  <si>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</si>
  <si>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</si>
  <si>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</si>
  <si>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</si>
  <si>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</si>
  <si>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</si>
  <si>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</si>
  <si>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</si>
  <si>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</si>
  <si>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</si>
  <si>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</si>
  <si>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</si>
  <si>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</si>
  <si>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</si>
  <si>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</si>
  <si>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</si>
  <si>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</si>
  <si>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</si>
  <si>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</si>
  <si>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</si>
  <si>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</si>
  <si>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</si>
  <si>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</si>
  <si>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</si>
  <si>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</si>
  <si>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</si>
  <si>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</si>
  <si>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</si>
  <si>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</si>
  <si>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</si>
  <si>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</si>
  <si>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</si>
  <si>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</si>
  <si>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</si>
  <si>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</si>
  <si>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</si>
  <si>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</si>
  <si>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</si>
  <si>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</si>
  <si>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</si>
  <si>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</si>
  <si>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</si>
  <si>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</si>
  <si>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</si>
  <si>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</si>
  <si>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</si>
  <si>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</si>
  <si>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</si>
  <si>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</si>
  <si>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</si>
  <si>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</si>
  <si>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</si>
  <si>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</si>
  <si>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</si>
  <si>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</si>
  <si>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</si>
  <si>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</si>
  <si>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</si>
  <si>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</si>
  <si>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</si>
  <si>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</si>
  <si>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</si>
  <si>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</si>
  <si>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</si>
  <si>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</si>
  <si>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</si>
  <si>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</si>
  <si>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</si>
  <si>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</si>
  <si>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</si>
  <si>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</si>
  <si>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</si>
  <si>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</si>
  <si>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</si>
  <si>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</si>
  <si>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</si>
  <si>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</si>
  <si>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</si>
  <si>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</si>
  <si>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</si>
  <si>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</si>
  <si>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</si>
  <si>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</si>
  <si>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</si>
  <si>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</si>
  <si>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</si>
  <si>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</si>
  <si>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</si>
  <si>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</si>
  <si>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</si>
  <si>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</si>
  <si>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</si>
  <si>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</si>
  <si>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</si>
  <si>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</si>
  <si>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</si>
  <si>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</si>
  <si>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</si>
  <si>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</si>
  <si>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</si>
  <si>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</si>
  <si>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</si>
  <si>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</si>
  <si>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</si>
  <si>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</si>
  <si>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</si>
  <si>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</si>
  <si>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</si>
  <si>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</si>
  <si>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</si>
  <si>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</si>
  <si>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</si>
  <si>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</si>
  <si>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</si>
  <si>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</si>
  <si>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</si>
  <si>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</si>
  <si>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</si>
  <si>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</si>
  <si>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</si>
  <si>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</si>
  <si>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</si>
  <si>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</si>
  <si>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</si>
  <si>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</si>
  <si>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</si>
  <si>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</si>
  <si>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</si>
  <si>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</si>
  <si>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</si>
  <si>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</si>
  <si>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</si>
  <si>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</si>
  <si>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</si>
  <si>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</si>
  <si>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</si>
  <si>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</si>
  <si>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</si>
  <si>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</si>
  <si>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</si>
  <si>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</si>
  <si>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</si>
  <si>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</si>
  <si>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</si>
  <si>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</si>
  <si>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</si>
  <si>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</si>
  <si>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</si>
  <si>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</si>
  <si>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</si>
  <si>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</si>
  <si>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</si>
  <si>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</si>
  <si>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</si>
  <si>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</si>
  <si>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</si>
  <si>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</si>
  <si>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</si>
  <si>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</si>
  <si>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</si>
  <si>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</si>
  <si>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</si>
  <si>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</si>
  <si>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</si>
  <si>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</si>
  <si>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</si>
  <si>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</si>
  <si>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</si>
  <si>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</si>
  <si>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</si>
  <si>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</si>
  <si>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</si>
  <si>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</si>
  <si>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</si>
  <si>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</si>
  <si>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</si>
  <si>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</si>
  <si>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</si>
  <si>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</si>
  <si>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</si>
  <si>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</si>
  <si>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</si>
  <si>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</si>
  <si>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</si>
  <si>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</si>
  <si>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</si>
  <si>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</si>
  <si>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</si>
  <si>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</si>
  <si>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</si>
  <si>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</si>
  <si>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</si>
  <si>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</si>
  <si>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</si>
  <si>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</si>
  <si>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</si>
  <si>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</si>
  <si>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</si>
  <si>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</si>
  <si>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</si>
  <si>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</si>
  <si>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</si>
  <si>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</si>
  <si>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</si>
  <si>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</si>
  <si>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</si>
  <si>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</si>
  <si>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</si>
  <si>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</si>
  <si>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</si>
  <si>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</si>
  <si>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</si>
  <si>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</si>
  <si>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</si>
  <si>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</si>
  <si>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</si>
  <si>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</si>
  <si>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</si>
  <si>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</si>
  <si>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</si>
  <si>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</si>
  <si>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</si>
  <si>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</si>
  <si>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</si>
  <si>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</si>
  <si>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</si>
  <si>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</si>
  <si>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</si>
  <si>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</si>
  <si>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</si>
  <si>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</si>
  <si>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</si>
  <si>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</si>
  <si>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</si>
  <si>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</si>
  <si>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</si>
  <si>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</si>
  <si>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</si>
  <si>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</si>
  <si>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</si>
  <si>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</si>
  <si>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</si>
  <si>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</si>
  <si>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</si>
  <si>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</si>
  <si>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</si>
  <si>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</si>
  <si>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</si>
  <si>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</si>
  <si>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</si>
  <si>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</si>
  <si>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</si>
  <si>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</si>
  <si>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</si>
  <si>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</si>
  <si>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</si>
  <si>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</si>
  <si>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</si>
  <si>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</si>
  <si>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</si>
  <si>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</si>
  <si>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</si>
  <si>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</si>
  <si>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</si>
  <si>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</si>
  <si>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</si>
  <si>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</si>
  <si>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</si>
  <si>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</si>
  <si>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</si>
  <si>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</si>
  <si>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</si>
  <si>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</si>
  <si>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</si>
  <si>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</si>
  <si>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</si>
  <si>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</si>
  <si>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</si>
  <si>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</si>
  <si>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</si>
  <si>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</si>
  <si>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</si>
  <si>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</si>
  <si>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</si>
  <si>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</si>
  <si>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</si>
  <si>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</si>
  <si>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</si>
  <si>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</si>
  <si>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</si>
  <si>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</si>
  <si>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</si>
  <si>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</si>
  <si>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</si>
  <si>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</si>
  <si>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</si>
  <si>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</si>
  <si>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</si>
  <si>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</si>
  <si>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</si>
  <si>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</si>
  <si>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</si>
  <si>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</si>
  <si>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</si>
  <si>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</si>
  <si>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</si>
  <si>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</si>
  <si>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</si>
  <si>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</si>
  <si>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</si>
  <si>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</si>
  <si>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</si>
  <si>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</si>
  <si>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</si>
  <si>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</si>
  <si>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</si>
  <si>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</si>
  <si>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</si>
  <si>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</si>
  <si>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</si>
  <si>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</si>
  <si>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</si>
  <si>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</si>
  <si>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</si>
  <si>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</si>
  <si>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</si>
  <si>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</si>
  <si>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</si>
  <si>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</si>
  <si>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</si>
  <si>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</si>
  <si>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</si>
  <si>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</si>
  <si>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</si>
  <si>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</si>
  <si>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</si>
  <si>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</si>
  <si>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</si>
  <si>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</si>
  <si>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</si>
  <si>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</si>
  <si>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</si>
  <si>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</si>
  <si>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</si>
  <si>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</si>
  <si>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</si>
  <si>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</si>
  <si>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</si>
  <si>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</si>
  <si>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</si>
  <si>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</si>
  <si>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</si>
  <si>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</si>
  <si>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</si>
  <si>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</si>
  <si>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</si>
  <si>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</si>
  <si>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</si>
  <si>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</si>
  <si>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</si>
  <si>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</si>
  <si>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</si>
  <si>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</si>
  <si>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</si>
  <si>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</si>
  <si>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</si>
  <si>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</si>
  <si>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</si>
  <si>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</si>
  <si>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</si>
  <si>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</si>
  <si>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</si>
  <si>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</si>
  <si>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</si>
  <si>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</si>
  <si>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</si>
  <si>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</si>
  <si>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</si>
  <si>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</si>
  <si>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</si>
  <si>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</si>
  <si>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</si>
  <si>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</si>
  <si>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</si>
  <si>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</si>
  <si>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</si>
  <si>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</si>
  <si>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</si>
  <si>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</si>
  <si>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</si>
  <si>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</si>
  <si>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</si>
  <si>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</si>
  <si>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</si>
  <si>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</si>
  <si>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</si>
  <si>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</si>
  <si>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</si>
  <si>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</si>
  <si>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</si>
  <si>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</si>
  <si>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</si>
  <si>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</si>
  <si>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</si>
  <si>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</si>
  <si>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</si>
  <si>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</si>
  <si>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</si>
  <si>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</si>
  <si>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</si>
  <si>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</si>
  <si>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</si>
  <si>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</si>
  <si>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</si>
  <si>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</si>
  <si>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</si>
  <si>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</si>
  <si>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</si>
  <si>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</si>
  <si>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</si>
  <si>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</si>
  <si>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</si>
  <si>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</si>
  <si>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</si>
  <si>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</si>
  <si>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</si>
  <si>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</si>
  <si>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</si>
  <si>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</si>
  <si>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</si>
  <si>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</si>
  <si>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</si>
  <si>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</si>
  <si>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</si>
  <si>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</si>
  <si>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</si>
  <si>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</si>
  <si>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</si>
  <si>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</si>
  <si>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</si>
  <si>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</si>
  <si>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</si>
  <si>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</si>
  <si>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</si>
  <si>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</si>
  <si>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</si>
  <si>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</si>
  <si>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</si>
  <si>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</si>
  <si>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</si>
  <si>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</si>
  <si>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</si>
  <si>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</si>
  <si>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</si>
  <si>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</si>
  <si>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</si>
  <si>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</si>
  <si>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</si>
  <si>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</si>
  <si>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</si>
  <si>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</si>
  <si>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</si>
  <si>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</si>
  <si>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</si>
  <si>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</si>
  <si>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</si>
  <si>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</si>
  <si>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</si>
  <si>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</si>
  <si>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</si>
  <si>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</si>
  <si>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</si>
  <si>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</si>
  <si>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</si>
  <si>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</si>
  <si>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</si>
  <si>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</si>
  <si>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</si>
  <si>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</si>
  <si>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</si>
  <si>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</si>
  <si>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</si>
  <si>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</si>
  <si>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</si>
  <si>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</si>
  <si>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</si>
  <si>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</si>
  <si>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</si>
  <si>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</si>
  <si>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</si>
  <si>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</si>
  <si>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</si>
  <si>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</si>
  <si>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</si>
  <si>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</si>
  <si>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</si>
  <si>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</si>
  <si>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</si>
  <si>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</si>
  <si>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</si>
  <si>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</si>
  <si>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</si>
  <si>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</si>
  <si>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</si>
  <si>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</si>
  <si>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</si>
  <si>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</si>
  <si>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</si>
  <si>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</si>
  <si>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</si>
  <si>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</si>
  <si>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</si>
  <si>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</si>
  <si>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</si>
  <si>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</si>
  <si>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</si>
  <si>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</si>
  <si>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</si>
  <si>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</si>
  <si>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</si>
  <si>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</si>
  <si>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</si>
  <si>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</si>
  <si>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</si>
  <si>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</si>
  <si>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</si>
  <si>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</si>
  <si>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</si>
  <si>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</si>
  <si>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</si>
  <si>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</si>
  <si>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</si>
  <si>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</si>
  <si>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</si>
  <si>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</si>
  <si>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</si>
  <si>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</si>
  <si>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</si>
  <si>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</si>
  <si>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</si>
  <si>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</si>
  <si>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</si>
  <si>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</si>
  <si>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</si>
  <si>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</si>
  <si>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</si>
  <si>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</si>
  <si>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</si>
  <si>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</si>
  <si>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</si>
  <si>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</si>
  <si>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</si>
  <si>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</si>
  <si>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</si>
  <si>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</si>
  <si>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</si>
  <si>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</si>
  <si>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</si>
  <si>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</si>
  <si>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</si>
  <si>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</si>
  <si>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</si>
  <si>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</si>
  <si>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</si>
  <si>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</si>
  <si>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</si>
  <si>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</si>
  <si>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</si>
  <si>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</si>
  <si>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</si>
  <si>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</si>
  <si>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</si>
  <si>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</si>
  <si>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</si>
  <si>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</si>
  <si>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</si>
  <si>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</si>
  <si>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</si>
  <si>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</si>
  <si>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</si>
  <si>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</si>
  <si>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</si>
  <si>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</si>
  <si>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</si>
  <si>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</si>
  <si>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</si>
  <si>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</si>
  <si>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</si>
  <si>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</si>
  <si>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</si>
  <si>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</si>
  <si>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</si>
  <si>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</si>
  <si>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</si>
  <si>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</si>
  <si>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</si>
  <si>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</si>
  <si>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</si>
  <si>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</si>
  <si>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</si>
  <si>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</si>
  <si>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</si>
  <si>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</si>
  <si>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</si>
  <si>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</si>
  <si>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</si>
  <si>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</si>
  <si>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</si>
  <si>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</si>
  <si>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</si>
  <si>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</si>
  <si>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</si>
  <si>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</si>
  <si>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</si>
  <si>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</si>
  <si>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</si>
  <si>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</si>
  <si>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</si>
  <si>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</si>
  <si>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</si>
  <si>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</si>
  <si>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</si>
  <si>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</si>
  <si>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</si>
  <si>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</si>
  <si>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</si>
  <si>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</si>
  <si>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</si>
  <si>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</si>
  <si>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</si>
  <si>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</si>
  <si>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</si>
  <si>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</si>
  <si>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</si>
  <si>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</si>
  <si>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</si>
  <si>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</si>
  <si>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</si>
  <si>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</si>
  <si>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</si>
  <si>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</si>
  <si>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</si>
  <si>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</si>
  <si>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</si>
  <si>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</si>
  <si>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</si>
  <si>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</si>
  <si>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</si>
  <si>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</si>
  <si>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</si>
  <si>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</si>
  <si>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</si>
  <si>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</si>
  <si>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</si>
  <si>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</si>
  <si>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</si>
  <si>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</si>
  <si>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</si>
  <si>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</si>
  <si>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</si>
  <si>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</si>
  <si>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</si>
  <si>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</si>
  <si>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</si>
  <si>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</si>
  <si>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</si>
  <si>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</si>
  <si>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</si>
  <si>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</si>
  <si>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</si>
  <si>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</si>
  <si>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</si>
  <si>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</si>
  <si>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</si>
  <si>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</si>
  <si>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</si>
  <si>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</si>
  <si>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</si>
  <si>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</si>
  <si>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</si>
  <si>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</si>
  <si>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</si>
  <si>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</si>
  <si>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</si>
  <si>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</si>
  <si>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</si>
  <si>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</si>
  <si>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</si>
  <si>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</si>
  <si>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</si>
  <si>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</si>
  <si>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</si>
  <si>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</si>
  <si>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</si>
  <si>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</si>
  <si>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</si>
  <si>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</si>
  <si>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</si>
  <si>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</si>
  <si>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</si>
  <si>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</si>
  <si>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</si>
  <si>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</si>
  <si>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</si>
  <si>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</si>
  <si>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</si>
  <si>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</si>
  <si>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</si>
  <si>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</si>
  <si>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</si>
  <si>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</si>
  <si>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</si>
  <si>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</si>
  <si>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</si>
  <si>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</si>
  <si>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</si>
  <si>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</si>
  <si>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</si>
  <si>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</si>
  <si>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</si>
  <si>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</si>
  <si>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</si>
  <si>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</si>
  <si>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</si>
  <si>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</si>
  <si>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</si>
  <si>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</si>
  <si>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</si>
  <si>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</si>
  <si>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</si>
  <si>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</si>
  <si>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</si>
  <si>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</si>
  <si>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</si>
  <si>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</si>
  <si>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</si>
  <si>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</si>
  <si>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</si>
  <si>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</si>
  <si>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</si>
  <si>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</si>
  <si>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</si>
  <si>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</si>
  <si>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</si>
  <si>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</si>
  <si>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</si>
  <si>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</si>
  <si>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</si>
  <si>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</si>
  <si>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</si>
  <si>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</si>
  <si>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</si>
  <si>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</si>
  <si>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</si>
  <si>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</si>
  <si>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</si>
  <si>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</si>
  <si>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</si>
  <si>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</si>
  <si>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</si>
  <si>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</si>
  <si>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</si>
  <si>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</si>
  <si>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</si>
  <si>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</si>
  <si>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</si>
  <si>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</si>
  <si>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</si>
  <si>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</si>
  <si>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</si>
  <si>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</si>
  <si>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</si>
  <si>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</si>
  <si>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</si>
  <si>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</si>
  <si>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</si>
  <si>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</si>
  <si>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</si>
  <si>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</si>
  <si>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</si>
  <si>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</si>
  <si>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</si>
  <si>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</si>
  <si>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</si>
  <si>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</si>
  <si>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</si>
  <si>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</si>
  <si>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</si>
  <si>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</si>
  <si>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</si>
  <si>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</si>
  <si>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</si>
  <si>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</si>
  <si>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</si>
  <si>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</si>
  <si>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</si>
  <si>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</si>
  <si>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</si>
  <si>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</si>
  <si>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</si>
  <si>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</si>
  <si>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</si>
  <si>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</si>
  <si>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</si>
  <si>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</si>
  <si>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</si>
  <si>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</si>
  <si>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</si>
  <si>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</si>
  <si>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</si>
  <si>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</si>
  <si>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</si>
  <si>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</si>
  <si>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</si>
  <si>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</si>
  <si>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</si>
  <si>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</si>
  <si>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</si>
  <si>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</si>
  <si>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</si>
  <si>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</si>
  <si>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</si>
  <si>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</si>
  <si>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</si>
  <si>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</si>
  <si>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</si>
  <si>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</si>
  <si>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</si>
  <si>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</si>
  <si>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</si>
  <si>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</si>
  <si>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</si>
  <si>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</si>
  <si>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</si>
  <si>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</si>
  <si>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</si>
  <si>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</si>
  <si>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</si>
  <si>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</si>
  <si>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</si>
  <si>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</si>
  <si>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</si>
  <si>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</si>
  <si>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</si>
  <si>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</si>
  <si>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</si>
  <si>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</si>
  <si>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</si>
  <si>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</si>
  <si>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</si>
  <si>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</si>
  <si>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</si>
  <si>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</si>
  <si>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</si>
  <si>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</si>
  <si>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</si>
  <si>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</si>
  <si>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</si>
  <si>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</si>
  <si>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</si>
  <si>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</si>
  <si>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</si>
  <si>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</si>
  <si>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</si>
  <si>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</si>
  <si>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</si>
  <si>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</si>
  <si>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</si>
  <si>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</si>
  <si>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</si>
  <si>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</si>
  <si>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</si>
  <si>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</si>
  <si>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</si>
  <si>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</si>
  <si>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</si>
  <si>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</si>
  <si>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</si>
  <si>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</si>
  <si>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</si>
  <si>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</si>
  <si>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</si>
  <si>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</si>
  <si>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</si>
  <si>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</si>
  <si>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</si>
  <si>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</si>
  <si>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</si>
  <si>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</si>
  <si>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</si>
  <si>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</si>
  <si>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</si>
  <si>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</si>
  <si>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</si>
  <si>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</si>
  <si>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</si>
  <si>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</si>
  <si>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</si>
  <si>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</si>
  <si>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</si>
  <si>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</si>
  <si>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</si>
  <si>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</si>
  <si>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</si>
  <si>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</si>
  <si>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</si>
  <si>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</si>
  <si>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</si>
  <si>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</si>
  <si>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</si>
  <si>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</si>
  <si>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</si>
  <si>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</si>
  <si>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</si>
  <si>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</si>
  <si>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</si>
  <si>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</si>
  <si>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</si>
  <si>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</si>
  <si>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</si>
  <si>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</si>
  <si>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</si>
  <si>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</si>
  <si>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</si>
  <si>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</si>
  <si>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</si>
  <si>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</si>
  <si>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</si>
  <si>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</si>
  <si>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</si>
  <si>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</si>
  <si>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</si>
  <si>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</si>
  <si>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</si>
  <si>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</si>
  <si>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</si>
  <si>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</si>
  <si>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</si>
  <si>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</si>
  <si>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</si>
  <si>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</si>
  <si>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</si>
  <si>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</si>
  <si>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</si>
  <si>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</si>
  <si>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</si>
  <si>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</si>
  <si>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</si>
  <si>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</si>
  <si>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</si>
  <si>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</si>
  <si>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</si>
  <si>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</si>
  <si>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</si>
  <si>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</si>
  <si>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</si>
  <si>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</si>
  <si>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</si>
  <si>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</si>
  <si>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</si>
  <si>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</si>
  <si>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</si>
  <si>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</si>
  <si>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</si>
  <si>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</si>
  <si>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</si>
  <si>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</si>
  <si>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</si>
  <si>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</si>
  <si>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</si>
  <si>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</si>
  <si>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</si>
  <si>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</si>
  <si>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</si>
  <si>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</si>
  <si>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</si>
  <si>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</si>
  <si>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</si>
  <si>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</si>
  <si>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</si>
  <si>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</si>
  <si>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</si>
  <si>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</si>
  <si>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</si>
  <si>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</si>
  <si>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</si>
  <si>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</si>
  <si>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</si>
  <si>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</si>
  <si>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</si>
  <si>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</si>
  <si>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</si>
  <si>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</si>
  <si>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</si>
  <si>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</si>
  <si>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</si>
  <si>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</si>
  <si>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</si>
  <si>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</si>
  <si>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</si>
  <si>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</si>
  <si>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</si>
  <si>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</si>
  <si>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</si>
  <si>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</si>
  <si>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</si>
  <si>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</si>
  <si>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</si>
  <si>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</si>
  <si>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</si>
  <si>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</si>
  <si>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</si>
  <si>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</si>
  <si>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</si>
  <si>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</si>
  <si>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</si>
  <si>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</si>
  <si>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</si>
  <si>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</si>
  <si>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</si>
  <si>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</si>
  <si>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</si>
  <si>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</si>
  <si>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</si>
  <si>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</si>
  <si>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</si>
  <si>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</si>
  <si>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</si>
  <si>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</si>
  <si>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</si>
  <si>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</si>
  <si>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</si>
  <si>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</si>
  <si>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</si>
  <si>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</si>
  <si>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</si>
  <si>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</si>
  <si>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</si>
  <si>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</si>
  <si>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</si>
  <si>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</si>
  <si>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</si>
  <si>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</si>
  <si>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</si>
  <si>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</si>
  <si>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</si>
  <si>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</si>
  <si>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</si>
  <si>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</si>
  <si>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</si>
  <si>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</si>
  <si>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</si>
  <si>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</si>
  <si>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</si>
  <si>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</si>
  <si>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</si>
  <si>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</si>
  <si>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</si>
  <si>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</si>
  <si>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</si>
  <si>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</si>
  <si>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</si>
  <si>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</si>
  <si>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</si>
  <si>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</si>
  <si>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</si>
  <si>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</si>
  <si>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</si>
  <si>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</si>
  <si>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</si>
  <si>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</si>
  <si>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</si>
  <si>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</si>
  <si>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</si>
  <si>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</si>
  <si>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</si>
  <si>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</si>
  <si>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</si>
  <si>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</si>
  <si>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</si>
  <si>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</si>
  <si>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</si>
  <si>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</si>
  <si>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</si>
  <si>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</si>
  <si>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</si>
  <si>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</si>
  <si>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</si>
  <si>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</si>
  <si>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</si>
  <si>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</si>
  <si>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</si>
  <si>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</si>
  <si>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</si>
  <si>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</si>
  <si>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</si>
  <si>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</si>
  <si>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</si>
  <si>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</si>
  <si>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</si>
  <si>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</si>
  <si>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</si>
  <si>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</si>
  <si>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</si>
  <si>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</si>
  <si>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</si>
  <si>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</si>
  <si>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</si>
  <si>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</si>
  <si>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</si>
  <si>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</si>
  <si>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</si>
  <si>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</si>
  <si>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</si>
  <si>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</si>
  <si>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</si>
  <si>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</si>
  <si>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</si>
  <si>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</si>
  <si>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</si>
  <si>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</si>
  <si>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</si>
  <si>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</si>
  <si>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</si>
  <si>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</si>
  <si>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</si>
  <si>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</si>
  <si>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</si>
  <si>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</si>
  <si>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</si>
  <si>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</si>
  <si>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</si>
  <si>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</si>
  <si>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</si>
  <si>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</si>
  <si>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</si>
  <si>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</si>
  <si>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</si>
  <si>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</si>
  <si>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</si>
  <si>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</si>
  <si>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</si>
  <si>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</si>
  <si>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</si>
  <si>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</si>
  <si>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</si>
  <si>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</si>
  <si>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</si>
  <si>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</si>
  <si>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</si>
  <si>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</si>
  <si>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</si>
  <si>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</si>
  <si>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</si>
  <si>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</si>
  <si>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</si>
  <si>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</si>
  <si>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</si>
  <si>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</si>
  <si>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</si>
  <si>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</si>
  <si>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</si>
  <si>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</si>
  <si>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</si>
  <si>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</si>
  <si>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</si>
  <si>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</si>
  <si>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</si>
  <si>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</si>
  <si>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</si>
  <si>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</si>
  <si>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</si>
  <si>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</si>
  <si>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</si>
  <si>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</si>
  <si>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</si>
  <si>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</si>
  <si>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</si>
  <si>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</si>
  <si>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</si>
  <si>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</si>
  <si>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</si>
  <si>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</si>
  <si>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</si>
  <si>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</si>
  <si>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</si>
  <si>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</si>
  <si>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</si>
  <si>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</si>
  <si>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</si>
  <si>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</si>
  <si>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</si>
  <si>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</si>
  <si>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</si>
  <si>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</si>
  <si>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</si>
  <si>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</si>
  <si>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</si>
  <si>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</si>
  <si>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</si>
  <si>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</si>
  <si>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</si>
  <si>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</si>
  <si>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</si>
  <si>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</si>
  <si>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</si>
  <si>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</si>
  <si>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</si>
  <si>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</si>
  <si>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</si>
  <si>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</si>
  <si>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</si>
  <si>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</si>
  <si>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</si>
  <si>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</si>
  <si>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</si>
  <si>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</si>
  <si>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</si>
  <si>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</si>
  <si>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</si>
  <si>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</si>
  <si>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</si>
  <si>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</si>
  <si>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</si>
  <si>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</si>
  <si>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</si>
  <si>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</si>
  <si>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</si>
  <si>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</si>
  <si>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</si>
  <si>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</si>
  <si>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</si>
  <si>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</si>
  <si>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</si>
  <si>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</si>
  <si>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</si>
  <si>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</si>
  <si>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</si>
  <si>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</si>
  <si>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</si>
  <si>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</si>
  <si>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</si>
  <si>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</si>
  <si>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</si>
  <si>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</si>
  <si>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</si>
  <si>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</si>
  <si>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</si>
  <si>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</si>
  <si>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</si>
  <si>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</si>
  <si>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</si>
  <si>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</si>
  <si>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</si>
  <si>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</si>
  <si>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</si>
  <si>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</si>
  <si>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</si>
  <si>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</si>
  <si>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</si>
  <si>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</si>
  <si>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</si>
  <si>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</si>
  <si>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</si>
  <si>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</si>
  <si>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</si>
  <si>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</si>
  <si>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</si>
  <si>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</si>
  <si>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</si>
  <si>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</si>
  <si>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</si>
  <si>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</si>
  <si>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</si>
  <si>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</si>
  <si>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</si>
  <si>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</si>
  <si>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</si>
  <si>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</si>
  <si>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</si>
  <si>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</si>
  <si>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</si>
  <si>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</si>
  <si>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</si>
  <si>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</si>
  <si>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</si>
  <si>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</si>
  <si>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</si>
  <si>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</si>
  <si>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</si>
  <si>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</si>
  <si>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</si>
  <si>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</si>
  <si>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</si>
  <si>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</si>
  <si>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</si>
  <si>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</si>
  <si>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</si>
  <si>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</si>
  <si>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</si>
  <si>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</si>
  <si>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</si>
  <si>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</si>
  <si>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</si>
  <si>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</si>
  <si>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</si>
  <si>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</si>
  <si>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</si>
  <si>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</si>
  <si>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</si>
  <si>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</si>
  <si>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</si>
  <si>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</si>
  <si>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</si>
  <si>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</si>
  <si>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</si>
  <si>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</si>
  <si>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</si>
  <si>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</si>
  <si>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</si>
  <si>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</si>
  <si>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</si>
  <si>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</si>
  <si>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</si>
  <si>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</si>
  <si>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</si>
  <si>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</si>
  <si>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</si>
  <si>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</si>
  <si>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</si>
  <si>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</si>
  <si>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</si>
  <si>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</si>
  <si>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</si>
  <si>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</si>
  <si>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</si>
  <si>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</si>
  <si>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</si>
  <si>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</si>
  <si>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</si>
  <si>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</si>
  <si>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</si>
  <si>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</si>
  <si>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</si>
  <si>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</si>
  <si>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</si>
  <si>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</si>
  <si>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</si>
  <si>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</si>
  <si>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</si>
  <si>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</si>
  <si>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</si>
  <si>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</si>
  <si>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</si>
  <si>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</si>
  <si>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</si>
  <si>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</si>
  <si>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</si>
  <si>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</si>
  <si>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</si>
  <si>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</si>
  <si>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</si>
  <si>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</si>
  <si>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</si>
  <si>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</si>
  <si>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</si>
  <si>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</si>
  <si>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</si>
  <si>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</si>
  <si>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</si>
  <si>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</si>
  <si>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</si>
  <si>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</si>
  <si>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</si>
  <si>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</si>
  <si>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</si>
  <si>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</si>
  <si>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</si>
  <si>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</si>
  <si>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</si>
  <si>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</si>
  <si>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</si>
  <si>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</si>
  <si>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</si>
  <si>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</si>
  <si>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</si>
  <si>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</si>
  <si>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</si>
  <si>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</si>
  <si>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</si>
  <si>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</si>
  <si>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</si>
  <si>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</si>
  <si>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</si>
  <si>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</si>
  <si>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</si>
  <si>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</si>
  <si>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</si>
  <si>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</si>
  <si>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</si>
  <si>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</si>
  <si>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</si>
  <si>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</si>
  <si>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</si>
  <si>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</si>
  <si>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</si>
  <si>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</si>
  <si>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</si>
  <si>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</si>
  <si>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</si>
  <si>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</si>
  <si>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</si>
  <si>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</si>
  <si>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</si>
  <si>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</si>
  <si>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</si>
  <si>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</si>
  <si>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</si>
  <si>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</si>
  <si>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</si>
  <si>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</si>
  <si>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</si>
  <si>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</si>
  <si>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</si>
  <si>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</si>
  <si>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</si>
  <si>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</si>
  <si>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</si>
  <si>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</si>
  <si>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</si>
  <si>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</si>
  <si>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</si>
  <si>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</si>
  <si>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</si>
  <si>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</si>
  <si>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</si>
  <si>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</si>
  <si>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</si>
  <si>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</si>
  <si>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</si>
  <si>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</si>
  <si>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</si>
  <si>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</si>
  <si>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</si>
  <si>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</si>
  <si>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</si>
  <si>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</si>
  <si>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</si>
  <si>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</si>
  <si>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</si>
  <si>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</si>
  <si>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</si>
  <si>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</si>
  <si>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</si>
  <si>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</si>
  <si>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</si>
  <si>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</si>
  <si>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</si>
  <si>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</si>
  <si>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</si>
  <si>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</si>
  <si>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</si>
  <si>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</si>
  <si>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</si>
  <si>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</si>
  <si>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</si>
  <si>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</si>
  <si>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</si>
  <si>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</si>
  <si>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</si>
  <si>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</si>
  <si>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</si>
  <si>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</si>
  <si>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</si>
  <si>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</si>
  <si>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</si>
  <si>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</si>
  <si>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</si>
  <si>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</si>
  <si>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</si>
  <si>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</si>
  <si>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</si>
  <si>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</si>
  <si>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</si>
  <si>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</si>
  <si>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</si>
  <si>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</si>
  <si>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</si>
  <si>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</si>
  <si>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</si>
  <si>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</si>
  <si>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</si>
  <si>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</si>
  <si>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</si>
  <si>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</si>
  <si>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</si>
  <si>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</si>
  <si>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</si>
  <si>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</si>
  <si>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</si>
  <si>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</si>
  <si>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</si>
  <si>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</si>
  <si>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</si>
  <si>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</si>
  <si>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</si>
  <si>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</si>
  <si>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</si>
  <si>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</si>
  <si>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</si>
  <si>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</si>
  <si>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</si>
  <si>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</si>
  <si>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</si>
  <si>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</si>
  <si>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</si>
  <si>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</si>
  <si>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</si>
  <si>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</si>
  <si>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</si>
  <si>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</si>
  <si>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</si>
  <si>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</si>
  <si>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</si>
  <si>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</si>
  <si>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</si>
  <si>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</si>
  <si>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</si>
  <si>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</si>
  <si>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</si>
  <si>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</si>
  <si>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</si>
  <si>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</si>
  <si>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</si>
  <si>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</si>
  <si>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</si>
  <si>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</si>
  <si>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</si>
  <si>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</si>
  <si>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</si>
  <si>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</si>
  <si>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</si>
  <si>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</si>
  <si>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</si>
  <si>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</si>
  <si>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</si>
  <si>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</si>
  <si>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</si>
  <si>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</si>
  <si>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</si>
  <si>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</si>
  <si>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</si>
  <si>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</si>
  <si>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</si>
  <si>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</si>
  <si>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</si>
  <si>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</si>
  <si>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</si>
  <si>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</si>
  <si>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</si>
  <si>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</si>
  <si>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</si>
  <si>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</si>
  <si>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</si>
  <si>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</si>
  <si>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</si>
  <si>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</si>
  <si>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</si>
  <si>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</si>
  <si>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</si>
  <si>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</si>
  <si>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</si>
  <si>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</si>
  <si>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</si>
  <si>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</si>
  <si>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</si>
  <si>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</si>
  <si>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</si>
  <si>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</si>
  <si>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</si>
  <si>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</si>
  <si>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</si>
  <si>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</si>
  <si>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</si>
  <si>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</si>
  <si>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</si>
  <si>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</si>
  <si>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</si>
  <si>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</si>
  <si>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</si>
  <si>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</si>
  <si>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</si>
  <si>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</si>
  <si>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</si>
  <si>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</si>
  <si>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</si>
  <si>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</si>
  <si>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</si>
  <si>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</si>
  <si>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</si>
  <si>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</si>
  <si>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</si>
  <si>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</si>
  <si>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</si>
  <si>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</si>
  <si>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</si>
  <si>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</si>
  <si>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</si>
  <si>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</si>
  <si>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</si>
  <si>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</si>
  <si>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</si>
  <si>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</si>
  <si>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</si>
  <si>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</si>
  <si>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</si>
  <si>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</si>
  <si>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</si>
  <si>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</si>
  <si>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</si>
  <si>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</si>
  <si>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</si>
  <si>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</si>
  <si>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</si>
  <si>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</si>
  <si>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</si>
  <si>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</si>
  <si>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</si>
  <si>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</si>
  <si>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</si>
  <si>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</si>
  <si>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</si>
  <si>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</si>
  <si>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</si>
  <si>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</si>
  <si>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</si>
  <si>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</si>
  <si>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</si>
  <si>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</si>
  <si>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</si>
  <si>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</si>
  <si>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</si>
  <si>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</si>
  <si>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</si>
  <si>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</si>
  <si>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</si>
  <si>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</si>
  <si>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</si>
  <si>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</si>
  <si>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</si>
  <si>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</si>
  <si>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</si>
  <si>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</si>
  <si>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</si>
  <si>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</si>
  <si>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</si>
  <si>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</si>
  <si>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</si>
  <si>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</si>
  <si>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</si>
  <si>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</si>
  <si>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</si>
  <si>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</si>
  <si>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</si>
  <si>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</si>
  <si>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</si>
  <si>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</si>
  <si>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</si>
  <si>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</si>
  <si>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</si>
  <si>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</si>
  <si>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</si>
  <si>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</si>
  <si>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</si>
  <si>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</si>
  <si>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</si>
  <si>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</si>
  <si>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</si>
  <si>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</si>
  <si>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</si>
  <si>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</si>
  <si>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</si>
  <si>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</si>
  <si>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</si>
  <si>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</si>
  <si>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</si>
  <si>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</si>
  <si>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</si>
  <si>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</si>
  <si>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</si>
  <si>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</si>
  <si>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</si>
  <si>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</si>
  <si>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</si>
  <si>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</si>
  <si>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</si>
  <si>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</si>
  <si>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</si>
  <si>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</si>
  <si>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</si>
  <si>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</si>
  <si>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</si>
  <si>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</si>
  <si>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</si>
  <si>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</si>
  <si>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</si>
  <si>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</si>
  <si>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</si>
  <si>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</si>
  <si>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</si>
  <si>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</si>
  <si>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</si>
  <si>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</si>
  <si>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</si>
  <si>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</si>
  <si>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</si>
  <si>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</si>
  <si>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</si>
  <si>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</si>
  <si>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</si>
  <si>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</si>
  <si>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</si>
  <si>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</si>
  <si>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</si>
  <si>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</si>
  <si>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</si>
  <si>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</si>
  <si>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</si>
  <si>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</si>
  <si>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</si>
  <si>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</si>
  <si>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</si>
  <si>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</si>
  <si>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</si>
  <si>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</si>
  <si>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</si>
  <si>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</si>
  <si>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</si>
  <si>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</si>
  <si>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</si>
  <si>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</si>
  <si>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</si>
  <si>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</si>
  <si>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</si>
  <si>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</si>
  <si>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</si>
  <si>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</si>
  <si>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</si>
  <si>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</si>
  <si>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</si>
  <si>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</si>
  <si>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</si>
  <si>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</si>
  <si>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</si>
  <si>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</si>
  <si>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</si>
  <si>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</si>
  <si>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</si>
  <si>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</si>
  <si>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</si>
  <si>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</si>
  <si>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</si>
  <si>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</si>
  <si>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</si>
  <si>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</si>
  <si>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</si>
  <si>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</si>
  <si>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</si>
  <si>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</si>
  <si>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</si>
  <si>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</si>
  <si>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</si>
  <si>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</si>
  <si>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</si>
  <si>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</si>
  <si>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</si>
  <si>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</si>
  <si>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</si>
  <si>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</si>
  <si>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</si>
  <si>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</si>
  <si>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</si>
  <si>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</si>
  <si>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</si>
  <si>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</si>
  <si>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</si>
  <si>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</si>
  <si>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</si>
  <si>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</si>
  <si>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</si>
  <si>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</si>
  <si>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</si>
  <si>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</si>
  <si>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</si>
  <si>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</si>
  <si>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</si>
  <si>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</si>
  <si>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</si>
  <si>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</si>
  <si>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</si>
  <si>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</si>
  <si>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</si>
  <si>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</si>
  <si>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</si>
  <si>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</si>
  <si>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</si>
  <si>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</si>
  <si>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</si>
  <si>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</si>
  <si>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</si>
  <si>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</si>
  <si>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</si>
  <si>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</si>
  <si>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</si>
  <si>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</si>
  <si>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</si>
  <si>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</si>
  <si>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</si>
  <si>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</si>
  <si>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</si>
  <si>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</si>
  <si>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</si>
  <si>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</si>
  <si>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</si>
  <si>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</si>
  <si>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</si>
  <si>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</si>
  <si>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</si>
  <si>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</si>
  <si>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</si>
  <si>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</si>
  <si>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</si>
  <si>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</si>
  <si>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</si>
  <si>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</si>
  <si>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</si>
  <si>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</si>
  <si>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</si>
  <si>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</si>
  <si>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</si>
  <si>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</si>
  <si>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</si>
  <si>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</si>
  <si>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</si>
  <si>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</si>
  <si>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</si>
  <si>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</si>
  <si>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</si>
  <si>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</si>
  <si>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</si>
  <si>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</si>
  <si>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</si>
  <si>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</si>
  <si>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</si>
  <si>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</si>
  <si>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</si>
  <si>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</si>
  <si>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</si>
  <si>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</si>
  <si>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</si>
  <si>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</si>
  <si>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</si>
  <si>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</si>
  <si>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</si>
  <si>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</si>
  <si>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</si>
  <si>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</si>
  <si>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</si>
  <si>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</si>
  <si>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</si>
  <si>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</si>
  <si>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</si>
  <si>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</si>
  <si>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</si>
  <si>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</si>
  <si>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</si>
  <si>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</si>
  <si>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</si>
  <si>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</si>
  <si>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</si>
  <si>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</si>
  <si>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</si>
  <si>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</si>
  <si>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</si>
  <si>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</si>
  <si>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</si>
  <si>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</si>
  <si>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</si>
  <si>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</si>
  <si>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</si>
  <si>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</si>
  <si>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</si>
  <si>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</si>
  <si>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</si>
  <si>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</si>
  <si>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</si>
  <si>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</si>
  <si>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</si>
  <si>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</si>
  <si>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</si>
  <si>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</si>
  <si>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</si>
  <si>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</si>
  <si>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</si>
  <si>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</si>
  <si>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</si>
  <si>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</si>
  <si>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</si>
  <si>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</si>
  <si>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</si>
  <si>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</si>
  <si>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</si>
  <si>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</si>
  <si>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</si>
  <si>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</si>
  <si>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</si>
  <si>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</si>
  <si>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</si>
  <si>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</si>
  <si>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</si>
  <si>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</si>
  <si>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</si>
  <si>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</si>
  <si>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</si>
  <si>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</si>
  <si>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</si>
  <si>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</si>
  <si>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</si>
  <si>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</si>
  <si>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</si>
  <si>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</si>
  <si>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</si>
  <si>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</si>
  <si>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</si>
  <si>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</si>
  <si>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</si>
  <si>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</si>
  <si>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</si>
  <si>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</si>
  <si>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</si>
  <si>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</si>
  <si>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</si>
  <si>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</si>
  <si>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</si>
  <si>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</si>
  <si>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</si>
  <si>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</si>
  <si>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</si>
  <si>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</si>
  <si>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</si>
  <si>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</si>
  <si>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</si>
  <si>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</si>
  <si>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</si>
  <si>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</si>
  <si>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</si>
  <si>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</si>
  <si>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</si>
  <si>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</si>
  <si>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</si>
  <si>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</si>
  <si>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</si>
  <si>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</si>
  <si>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</si>
  <si>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</si>
  <si>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</si>
  <si>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</si>
  <si>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</si>
  <si>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</si>
  <si>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</si>
  <si>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</si>
  <si>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</si>
  <si>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</si>
  <si>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</si>
  <si>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</si>
  <si>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</si>
  <si>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</si>
  <si>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</si>
  <si>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</si>
  <si>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</si>
  <si>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</si>
  <si>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</si>
  <si>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</si>
  <si>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</si>
  <si>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</si>
  <si>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</si>
  <si>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</si>
  <si>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</si>
  <si>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</si>
  <si>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</si>
  <si>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</si>
  <si>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</si>
  <si>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</si>
  <si>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</si>
  <si>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</si>
  <si>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</si>
  <si>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</si>
  <si>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</si>
  <si>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</si>
  <si>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</si>
  <si>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</si>
  <si>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</si>
  <si>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</si>
  <si>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</si>
  <si>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</si>
  <si>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</si>
  <si>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</si>
  <si>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</si>
  <si>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</si>
  <si>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</si>
  <si>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</si>
  <si>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</si>
  <si>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</si>
  <si>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</si>
  <si>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</si>
  <si>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</si>
  <si>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</si>
  <si>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</si>
  <si>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</si>
  <si>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</si>
  <si>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</si>
  <si>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</si>
  <si>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</si>
  <si>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</si>
  <si>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</si>
  <si>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</si>
  <si>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</si>
  <si>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</si>
  <si>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</si>
  <si>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</si>
  <si>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</si>
  <si>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</si>
  <si>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</si>
  <si>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</si>
  <si>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</si>
  <si>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</si>
  <si>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</si>
  <si>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</si>
  <si>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</si>
  <si>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</si>
  <si>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</si>
  <si>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</si>
  <si>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</si>
  <si>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</si>
  <si>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</si>
  <si>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</si>
  <si>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</si>
  <si>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</si>
  <si>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</si>
  <si>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</si>
  <si>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</si>
  <si>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</si>
  <si>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</si>
  <si>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</si>
  <si>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</si>
  <si>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</si>
  <si>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</si>
  <si>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</si>
  <si>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</si>
  <si>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</si>
  <si>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</si>
  <si>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</si>
  <si>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</si>
  <si>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</si>
  <si>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</si>
  <si>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</si>
  <si>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</si>
  <si>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</si>
  <si>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</si>
  <si>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</si>
  <si>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</si>
  <si>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</si>
  <si>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</si>
  <si>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</si>
  <si>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</si>
  <si>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</si>
  <si>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</si>
  <si>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</si>
  <si>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</si>
  <si>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</si>
  <si>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</si>
  <si>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</si>
  <si>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</si>
  <si>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</si>
  <si>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</si>
  <si>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</si>
  <si>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</si>
  <si>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</si>
  <si>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</si>
  <si>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</si>
  <si>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</si>
  <si>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</si>
  <si>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</si>
  <si>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</si>
  <si>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</si>
  <si>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</si>
  <si>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</si>
  <si>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</si>
  <si>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</si>
  <si>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</si>
  <si>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</si>
  <si>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</si>
  <si>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</si>
  <si>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</si>
  <si>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</si>
  <si>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</si>
  <si>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</si>
  <si>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</si>
  <si>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</si>
  <si>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</si>
  <si>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</si>
  <si>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</si>
  <si>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</si>
  <si>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</si>
  <si>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</si>
  <si>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</si>
  <si>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</si>
  <si>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</si>
  <si>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</si>
  <si>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</si>
  <si>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</si>
  <si>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</si>
  <si>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</si>
  <si>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</si>
  <si>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</si>
  <si>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</si>
  <si>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</si>
  <si>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</si>
  <si>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</si>
  <si>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</si>
  <si>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</si>
  <si>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</si>
  <si>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</si>
  <si>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</si>
  <si>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</si>
  <si>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</si>
  <si>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</si>
  <si>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</si>
  <si>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</si>
  <si>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</si>
  <si>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</si>
  <si>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</si>
  <si>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</si>
  <si>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</si>
  <si>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</si>
  <si>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</si>
  <si>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</si>
  <si>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</si>
  <si>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</si>
  <si>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</si>
  <si>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</si>
  <si>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</si>
  <si>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</si>
  <si>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</si>
  <si>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</si>
  <si>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</si>
  <si>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</si>
  <si>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</si>
  <si>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</si>
  <si>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</si>
  <si>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</si>
  <si>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</si>
  <si>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</si>
  <si>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</si>
  <si>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</si>
  <si>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</si>
  <si>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</si>
  <si>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</si>
  <si>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</si>
  <si>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</si>
  <si>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</si>
  <si>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</si>
  <si>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</si>
  <si>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</si>
  <si>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</si>
  <si>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</si>
  <si>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</si>
  <si>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</si>
  <si>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</si>
  <si>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</si>
  <si>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</si>
  <si>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</si>
  <si>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</si>
  <si>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</si>
  <si>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</si>
  <si>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</si>
  <si>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</si>
  <si>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</si>
  <si>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</si>
  <si>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</si>
  <si>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</si>
  <si>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</si>
  <si>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</si>
  <si>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</si>
  <si>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</si>
  <si>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</si>
  <si>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</si>
  <si>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</si>
  <si>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</si>
  <si>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</si>
  <si>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</si>
  <si>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</si>
  <si>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</si>
  <si>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</si>
  <si>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</si>
  <si>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</si>
  <si>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</si>
  <si>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</si>
  <si>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</si>
  <si>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</si>
  <si>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</si>
  <si>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</si>
  <si>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</si>
  <si>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</si>
  <si>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</si>
  <si>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</si>
  <si>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</si>
  <si>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</si>
  <si>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</si>
  <si>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</si>
  <si>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</si>
  <si>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</si>
  <si>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</si>
  <si>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</si>
  <si>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</si>
  <si>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</si>
  <si>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</si>
  <si>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</si>
  <si>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</si>
  <si>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</si>
  <si>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</si>
  <si>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</si>
  <si>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</si>
  <si>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</si>
  <si>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</si>
  <si>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</si>
  <si>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</si>
  <si>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</si>
  <si>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</si>
  <si>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</si>
  <si>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</si>
  <si>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</si>
  <si>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</si>
  <si>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</si>
  <si>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</si>
  <si>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</si>
  <si>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</si>
  <si>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</si>
  <si>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</si>
  <si>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</si>
  <si>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</si>
  <si>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</si>
  <si>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</si>
  <si>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</si>
  <si>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</si>
  <si>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</si>
  <si>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</si>
  <si>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</si>
  <si>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</si>
  <si>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</si>
  <si>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</si>
  <si>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</si>
  <si>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</si>
  <si>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</si>
  <si>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</si>
  <si>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</si>
  <si>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</si>
  <si>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</si>
  <si>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</si>
  <si>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</si>
  <si>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</si>
  <si>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</si>
  <si>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</si>
  <si>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</si>
  <si>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</si>
  <si>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</si>
  <si>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</si>
  <si>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</si>
  <si>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</si>
  <si>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</si>
  <si>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</si>
  <si>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</si>
  <si>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</si>
  <si>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</si>
  <si>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</si>
  <si>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</si>
  <si>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</si>
  <si>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</si>
  <si>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</si>
  <si>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</si>
  <si>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</si>
  <si>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</si>
  <si>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</si>
  <si>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</si>
  <si>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</si>
  <si>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</si>
  <si>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</si>
  <si>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</si>
  <si>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</si>
  <si>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</si>
  <si>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</si>
  <si>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</si>
  <si>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</si>
  <si>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</si>
  <si>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</si>
  <si>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</si>
  <si>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</si>
  <si>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</si>
  <si>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</si>
  <si>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</si>
  <si>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</si>
  <si>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</si>
  <si>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</si>
  <si>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</si>
  <si>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</si>
  <si>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</si>
  <si>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</si>
  <si>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</si>
  <si>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</si>
  <si>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</si>
  <si>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</si>
  <si>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</si>
  <si>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</si>
  <si>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</si>
  <si>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</si>
  <si>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</si>
  <si>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</si>
  <si>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</si>
  <si>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</si>
  <si>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</si>
  <si>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</si>
  <si>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</si>
  <si>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</si>
  <si>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</si>
  <si>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</si>
  <si>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</si>
  <si>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</si>
  <si>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</si>
  <si>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</si>
  <si>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</si>
  <si>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</si>
  <si>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</si>
  <si>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</si>
  <si>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</si>
  <si>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</si>
  <si>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</si>
  <si>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</si>
  <si>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</si>
  <si>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</si>
  <si>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</si>
  <si>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</si>
  <si>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</si>
  <si>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</si>
  <si>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</si>
  <si>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</si>
  <si>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</si>
  <si>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</si>
  <si>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</si>
  <si>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</si>
  <si>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</si>
  <si>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</si>
  <si>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</si>
  <si>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</si>
  <si>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</si>
  <si>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</si>
  <si>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</si>
  <si>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</si>
  <si>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</si>
  <si>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</si>
  <si>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</si>
  <si>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</si>
  <si>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</si>
  <si>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</si>
  <si>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</si>
  <si>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</si>
  <si>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</si>
  <si>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</si>
  <si>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</si>
  <si>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</si>
  <si>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</si>
  <si>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</si>
  <si>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</si>
  <si>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</si>
  <si>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</si>
  <si>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</si>
  <si>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</si>
  <si>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</si>
  <si>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</si>
  <si>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</si>
  <si>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</si>
  <si>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</si>
  <si>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</si>
  <si>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</si>
  <si>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</si>
  <si>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</si>
  <si>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</si>
  <si>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</si>
  <si>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</si>
  <si>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</si>
  <si>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</si>
  <si>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</si>
  <si>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</si>
  <si>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</si>
  <si>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</si>
  <si>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</si>
  <si>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</si>
  <si>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</si>
  <si>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</si>
  <si>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</si>
  <si>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</si>
  <si>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</si>
  <si>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</si>
  <si>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</si>
  <si>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</si>
  <si>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</si>
  <si>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</si>
  <si>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</si>
  <si>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</si>
  <si>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</si>
  <si>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</si>
  <si>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</si>
  <si>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</si>
  <si>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</si>
  <si>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</si>
  <si>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</si>
  <si>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</si>
  <si>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</si>
  <si>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</si>
  <si>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</si>
  <si>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</si>
  <si>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</si>
  <si>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</si>
  <si>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</si>
  <si>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</si>
  <si>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</si>
  <si>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</si>
  <si>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</si>
  <si>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</si>
  <si>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</si>
  <si>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</si>
  <si>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</si>
  <si>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</si>
  <si>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</si>
  <si>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</si>
  <si>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</si>
  <si>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</si>
  <si>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</si>
  <si>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</si>
  <si>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</si>
  <si>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</si>
  <si>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</si>
  <si>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</si>
  <si>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</si>
  <si>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</si>
  <si>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</si>
  <si>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</si>
  <si>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</si>
  <si>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</si>
  <si>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</si>
  <si>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</si>
  <si>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</si>
  <si>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</si>
  <si>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</si>
  <si>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</si>
  <si>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</si>
  <si>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</si>
  <si>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</si>
  <si>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</si>
  <si>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</si>
  <si>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</si>
  <si>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</si>
  <si>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</si>
  <si>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</si>
  <si>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</si>
  <si>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</si>
  <si>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</si>
  <si>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</si>
  <si>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</si>
  <si>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</si>
  <si>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</si>
  <si>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</si>
  <si>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</si>
  <si>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</si>
  <si>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</si>
  <si>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</si>
  <si>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</si>
  <si>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</si>
  <si>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</si>
  <si>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</si>
  <si>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</si>
  <si>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</si>
  <si>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</si>
  <si>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</si>
  <si>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</si>
  <si>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</si>
  <si>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</si>
  <si>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</si>
  <si>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</si>
  <si>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</si>
  <si>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</si>
  <si>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</si>
  <si>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</si>
  <si>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</si>
  <si>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</si>
  <si>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</si>
  <si>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</si>
  <si>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</si>
  <si>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</si>
  <si>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</si>
  <si>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</si>
  <si>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</si>
  <si>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</si>
  <si>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</si>
  <si>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</si>
  <si>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</si>
  <si>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</si>
  <si>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</si>
  <si>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</si>
  <si>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</si>
  <si>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</si>
  <si>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</si>
  <si>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</si>
  <si>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</si>
  <si>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</si>
  <si>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</si>
  <si>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</si>
  <si>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</si>
  <si>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</si>
  <si>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</si>
  <si>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</si>
  <si>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</si>
  <si>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</si>
  <si>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</si>
  <si>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</si>
  <si>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</si>
  <si>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</si>
  <si>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</si>
  <si>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</si>
  <si>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</si>
  <si>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</si>
  <si>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</si>
  <si>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</si>
  <si>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</si>
  <si>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</si>
  <si>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</si>
  <si>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</si>
  <si>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</si>
  <si>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</si>
  <si>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</si>
  <si>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</si>
  <si>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</si>
  <si>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</si>
  <si>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</si>
  <si>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</si>
  <si>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</si>
  <si>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</si>
  <si>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</si>
  <si>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</si>
  <si>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</si>
  <si>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</si>
  <si>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</si>
  <si>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</si>
  <si>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</si>
  <si>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</si>
  <si>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</si>
  <si>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</si>
  <si>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</si>
  <si>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</si>
  <si>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</si>
  <si>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</si>
  <si>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</si>
  <si>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</si>
  <si>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</si>
  <si>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</si>
  <si>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</si>
  <si>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</si>
  <si>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</si>
  <si>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</si>
  <si>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</si>
  <si>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</si>
  <si>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</si>
  <si>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</si>
  <si>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</si>
  <si>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</si>
  <si>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</si>
  <si>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</si>
  <si>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</si>
  <si>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</si>
  <si>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</si>
  <si>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</si>
  <si>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</si>
  <si>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</si>
  <si>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</si>
  <si>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</si>
  <si>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</si>
  <si>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</si>
  <si>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</si>
  <si>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</si>
  <si>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</si>
  <si>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</si>
  <si>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</si>
  <si>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</si>
  <si>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</si>
  <si>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</si>
  <si>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</si>
  <si>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</si>
  <si>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</si>
  <si>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</si>
  <si>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</si>
  <si>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</si>
  <si>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</si>
  <si>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</si>
  <si>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</si>
  <si>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</si>
  <si>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</si>
  <si>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</si>
  <si>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</si>
  <si>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</si>
  <si>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</si>
  <si>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</si>
  <si>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</si>
  <si>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</si>
  <si>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</si>
  <si>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</si>
  <si>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</si>
  <si>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</si>
  <si>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</si>
  <si>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</si>
  <si>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</si>
  <si>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</si>
  <si>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</si>
  <si>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</si>
  <si>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</si>
  <si>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</si>
  <si>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</si>
  <si>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</si>
  <si>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</si>
  <si>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</si>
  <si>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</si>
  <si>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</si>
  <si>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</si>
  <si>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</si>
  <si>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</si>
  <si>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</si>
  <si>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</si>
  <si>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</si>
  <si>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</si>
  <si>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</si>
  <si>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</si>
  <si>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</si>
  <si>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</si>
  <si>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</si>
  <si>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</si>
  <si>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</si>
  <si>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</si>
  <si>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</si>
  <si>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</si>
  <si>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</si>
  <si>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</si>
  <si>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</si>
  <si>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</si>
  <si>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</si>
  <si>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</si>
  <si>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</si>
  <si>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</si>
  <si>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</si>
  <si>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</si>
  <si>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</si>
  <si>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</si>
  <si>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</si>
  <si>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</si>
  <si>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</si>
  <si>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</si>
  <si>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</si>
  <si>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</si>
  <si>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</si>
  <si>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</si>
  <si>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</si>
  <si>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</si>
  <si>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</si>
  <si>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</si>
  <si>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</si>
  <si>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</si>
  <si>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</si>
  <si>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</si>
  <si>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</si>
  <si>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</si>
  <si>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</si>
  <si>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</si>
  <si>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</si>
  <si>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</si>
  <si>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</si>
  <si>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</si>
  <si>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</si>
  <si>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</si>
  <si>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</si>
  <si>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</si>
  <si>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</si>
  <si>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</si>
  <si>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</si>
  <si>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</si>
  <si>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</si>
  <si>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</si>
  <si>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</si>
  <si>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</si>
  <si>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</si>
  <si>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</si>
  <si>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</si>
  <si>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</si>
  <si>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</si>
  <si>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</si>
  <si>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</si>
  <si>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</si>
  <si>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</si>
  <si>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</si>
  <si>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</si>
  <si>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</si>
  <si>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</si>
  <si>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</si>
  <si>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</si>
  <si>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</si>
  <si>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</si>
  <si>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</si>
  <si>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</si>
  <si>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</si>
  <si>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</si>
  <si>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</si>
  <si>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</si>
  <si>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</si>
  <si>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</si>
  <si>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</si>
  <si>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</si>
  <si>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</si>
  <si>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</si>
  <si>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</si>
  <si>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</si>
  <si>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</si>
  <si>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</si>
  <si>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</si>
  <si>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</si>
  <si>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</si>
  <si>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</si>
  <si>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</si>
  <si>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</si>
  <si>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</si>
  <si>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</si>
  <si>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</si>
  <si>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</si>
  <si>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</si>
  <si>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</si>
  <si>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</si>
  <si>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</si>
  <si>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</si>
  <si>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</si>
  <si>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</si>
  <si>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</si>
  <si>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</si>
  <si>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</si>
  <si>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</si>
  <si>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</si>
  <si>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</si>
  <si>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</si>
  <si>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</si>
  <si>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</si>
  <si>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</si>
  <si>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</si>
  <si>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</si>
  <si>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</si>
  <si>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</si>
  <si>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</si>
  <si>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</si>
  <si>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</si>
  <si>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</si>
  <si>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</si>
  <si>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</si>
  <si>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</si>
  <si>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</si>
  <si>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</si>
  <si>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</si>
  <si>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</si>
  <si>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</si>
  <si>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</si>
  <si>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</si>
  <si>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</si>
  <si>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</si>
  <si>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</si>
  <si>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</si>
  <si>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</si>
  <si>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</si>
  <si>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</si>
  <si>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</si>
  <si>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</si>
  <si>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</si>
  <si>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</si>
  <si>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</si>
  <si>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</si>
  <si>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</si>
  <si>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</si>
  <si>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</si>
  <si>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</si>
  <si>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</si>
  <si>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</si>
  <si>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</si>
  <si>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</si>
  <si>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</si>
  <si>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</si>
  <si>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</si>
  <si>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</si>
  <si>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</si>
  <si>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</si>
  <si>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</si>
  <si>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</si>
  <si>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</si>
  <si>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</si>
  <si>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</si>
  <si>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</si>
  <si>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</si>
  <si>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</si>
  <si>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</si>
  <si>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</si>
  <si>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</si>
  <si>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</si>
  <si>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</si>
  <si>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</si>
  <si>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</si>
  <si>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</si>
  <si>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</si>
  <si>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</si>
  <si>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</si>
  <si>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</si>
  <si>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</si>
  <si>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</si>
  <si>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</si>
  <si>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</si>
  <si>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</si>
  <si>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</si>
  <si>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</si>
  <si>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</si>
  <si>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</si>
  <si>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</si>
  <si>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</si>
  <si>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</si>
  <si>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</si>
  <si>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</si>
  <si>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</si>
  <si>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</si>
  <si>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</si>
  <si>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</si>
  <si>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</si>
  <si>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</si>
  <si>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</si>
  <si>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</si>
  <si>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</si>
  <si>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</si>
  <si>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</si>
  <si>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</si>
  <si>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</si>
  <si>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</si>
  <si>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</si>
  <si>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</si>
  <si>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</si>
  <si>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</si>
  <si>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</si>
  <si>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</si>
  <si>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</si>
  <si>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</si>
  <si>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</si>
  <si>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</si>
  <si>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</si>
  <si>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</si>
  <si>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</si>
  <si>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</si>
  <si>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</si>
  <si>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</si>
  <si>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</si>
  <si>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</si>
  <si>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</si>
  <si>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</si>
  <si>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</si>
  <si>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</si>
  <si>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</si>
  <si>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</si>
  <si>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</si>
  <si>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</si>
  <si>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</si>
  <si>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</si>
  <si>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</si>
  <si>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</si>
  <si>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</si>
  <si>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</si>
  <si>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</si>
  <si>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</si>
  <si>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</si>
  <si>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</si>
  <si>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</si>
  <si>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</si>
  <si>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</si>
  <si>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</si>
  <si>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</si>
  <si>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</si>
  <si>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</si>
  <si>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</si>
  <si>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</si>
  <si>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</si>
  <si>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</si>
  <si>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</si>
  <si>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</si>
  <si>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</si>
  <si>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</si>
  <si>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</si>
  <si>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</si>
  <si>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</si>
  <si>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</si>
  <si>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</si>
  <si>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</si>
  <si>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</si>
  <si>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</si>
  <si>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</si>
  <si>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</si>
  <si>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</si>
  <si>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</si>
  <si>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</si>
  <si>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</si>
  <si>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</si>
  <si>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</si>
  <si>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</si>
  <si>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</si>
  <si>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</si>
  <si>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</si>
  <si>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</si>
  <si>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</si>
  <si>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</si>
  <si>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</si>
  <si>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</si>
  <si>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</si>
  <si>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</si>
  <si>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</si>
  <si>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</si>
  <si>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</si>
  <si>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</si>
  <si>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</si>
  <si>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</si>
  <si>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</si>
  <si>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</si>
  <si>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</si>
  <si>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</si>
  <si>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</si>
  <si>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</si>
  <si>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</si>
  <si>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</si>
  <si>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</si>
  <si>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</si>
  <si>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</si>
  <si>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</si>
  <si>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</si>
  <si>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</si>
  <si>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</si>
  <si>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</si>
  <si>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</si>
  <si>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</si>
  <si>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</si>
  <si>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</si>
  <si>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</si>
  <si>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</si>
  <si>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</si>
  <si>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</si>
  <si>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</si>
  <si>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</si>
  <si>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</si>
  <si>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</si>
  <si>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</si>
  <si>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</si>
  <si>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</si>
  <si>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</si>
  <si>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</si>
  <si>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</si>
  <si>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</si>
  <si>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</si>
  <si>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</si>
  <si>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</si>
  <si>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</si>
  <si>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</si>
  <si>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</si>
  <si>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</si>
  <si>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</si>
  <si>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</si>
  <si>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</si>
  <si>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</si>
  <si>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</si>
  <si>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</si>
  <si>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</si>
  <si>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</si>
  <si>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</si>
  <si>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</si>
  <si>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</si>
  <si>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</si>
  <si>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</si>
  <si>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</si>
  <si>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</si>
  <si>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</si>
  <si>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</si>
  <si>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</si>
  <si>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</si>
  <si>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</si>
  <si>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</si>
  <si>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</si>
  <si>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</si>
  <si>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</si>
  <si>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</si>
  <si>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</si>
  <si>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</si>
  <si>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</si>
  <si>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</si>
  <si>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</si>
  <si>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</si>
  <si>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</si>
  <si>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</si>
  <si>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</si>
  <si>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</si>
  <si>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</si>
  <si>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</si>
  <si>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</si>
  <si>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</si>
  <si>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</si>
  <si>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</si>
  <si>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</si>
  <si>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</si>
  <si>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</si>
  <si>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</si>
  <si>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</si>
  <si>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</si>
  <si>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</si>
  <si>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</si>
  <si>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</si>
  <si>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</si>
  <si>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</si>
  <si>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</si>
  <si>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</si>
  <si>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</si>
  <si>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</si>
  <si>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</si>
  <si>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</si>
  <si>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</si>
  <si>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</si>
  <si>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</si>
  <si>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</si>
  <si>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</si>
  <si>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</si>
  <si>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</si>
  <si>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</si>
  <si>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</si>
  <si>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</si>
  <si>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</si>
  <si>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</si>
  <si>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</si>
  <si>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</si>
  <si>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</si>
  <si>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</si>
  <si>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</si>
  <si>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</si>
  <si>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</si>
  <si>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</si>
  <si>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</si>
  <si>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</si>
  <si>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</si>
  <si>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</si>
  <si>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</si>
  <si>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</si>
  <si>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</si>
  <si>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</si>
  <si>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</si>
  <si>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</si>
  <si>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</si>
  <si>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</si>
  <si>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</si>
  <si>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</si>
  <si>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</si>
  <si>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</si>
  <si>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</si>
  <si>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</si>
  <si>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</si>
  <si>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</si>
  <si>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</si>
  <si>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</si>
  <si>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</si>
  <si>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</si>
  <si>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</si>
  <si>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</si>
  <si>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</si>
  <si>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</si>
  <si>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</si>
  <si>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</si>
  <si>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</si>
  <si>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</si>
  <si>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</si>
  <si>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</si>
  <si>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</si>
  <si>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</si>
  <si>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</si>
  <si>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</si>
  <si>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</si>
  <si>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</si>
  <si>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</si>
  <si>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</si>
  <si>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</si>
  <si>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</si>
  <si>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</si>
  <si>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</si>
  <si>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</si>
  <si>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</si>
  <si>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</si>
  <si>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</si>
  <si>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</si>
  <si>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</si>
  <si>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</si>
  <si>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</si>
  <si>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</si>
  <si>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</si>
  <si>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</si>
  <si>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</si>
  <si>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</si>
  <si>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</si>
  <si>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</si>
  <si>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</si>
  <si>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</si>
  <si>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</si>
  <si>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</si>
  <si>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</si>
  <si>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</si>
  <si>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</si>
  <si>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</si>
  <si>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</si>
  <si>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</si>
  <si>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</si>
  <si>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</si>
  <si>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</si>
  <si>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</si>
  <si>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</si>
  <si>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</si>
  <si>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</si>
  <si>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</si>
  <si>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</si>
  <si>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</si>
  <si>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</si>
  <si>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</si>
  <si>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</si>
  <si>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</si>
  <si>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</si>
  <si>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</si>
  <si>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</si>
  <si>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</si>
  <si>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</si>
  <si>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</si>
  <si>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</si>
  <si>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</si>
  <si>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</si>
  <si>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</si>
  <si>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</si>
  <si>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</si>
  <si>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</si>
  <si>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</si>
  <si>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</si>
  <si>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</si>
  <si>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</si>
  <si>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</si>
  <si>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</si>
  <si>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</si>
  <si>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</si>
  <si>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</si>
  <si>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</si>
  <si>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</si>
  <si>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</si>
  <si>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</si>
  <si>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</si>
  <si>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</si>
  <si>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</si>
  <si>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</si>
  <si>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</si>
  <si>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</si>
  <si>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</si>
  <si>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</si>
  <si>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</si>
  <si>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</si>
  <si>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</si>
  <si>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</si>
  <si>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</si>
  <si>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</si>
  <si>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</si>
  <si>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</si>
  <si>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</si>
  <si>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</si>
  <si>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</si>
  <si>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</si>
  <si>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</si>
  <si>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</si>
  <si>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</si>
  <si>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</si>
  <si>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</si>
  <si>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</si>
  <si>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</si>
  <si>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</si>
  <si>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</si>
  <si>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</si>
  <si>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</si>
  <si>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</si>
  <si>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</si>
  <si>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</si>
  <si>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</si>
  <si>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</si>
  <si>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</si>
  <si>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</si>
  <si>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</si>
  <si>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</si>
  <si>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</si>
  <si>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</si>
  <si>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</si>
  <si>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</si>
  <si>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</si>
  <si>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</si>
  <si>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</si>
  <si>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</si>
  <si>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</si>
  <si>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</si>
  <si>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</si>
  <si>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</si>
  <si>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</si>
  <si>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</si>
  <si>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</si>
  <si>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</si>
  <si>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</si>
  <si>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</si>
  <si>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</si>
  <si>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</si>
  <si>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</si>
  <si>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</si>
  <si>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</si>
  <si>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</si>
  <si>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</si>
  <si>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</si>
  <si>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</si>
  <si>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</si>
  <si>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</si>
  <si>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</si>
  <si>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</si>
  <si>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</si>
  <si>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</si>
  <si>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</si>
  <si>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</si>
  <si>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</si>
  <si>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</si>
  <si>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</si>
  <si>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</si>
  <si>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</si>
  <si>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</si>
  <si>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</si>
  <si>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</si>
  <si>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</si>
  <si>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</si>
  <si>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</si>
  <si>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</si>
  <si>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</si>
  <si>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</si>
  <si>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</si>
  <si>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</si>
  <si>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</si>
  <si>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</si>
  <si>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</si>
  <si>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</si>
  <si>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</si>
  <si>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</si>
  <si>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</si>
  <si>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</si>
  <si>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</si>
  <si>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</si>
  <si>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</si>
  <si>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</si>
  <si>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</si>
  <si>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</si>
  <si>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</si>
  <si>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</si>
  <si>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</si>
  <si>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</si>
  <si>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</si>
  <si>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</si>
  <si>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</si>
  <si>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</si>
  <si>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</si>
  <si>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</si>
  <si>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</si>
  <si>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</si>
  <si>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</si>
  <si>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</si>
  <si>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</si>
  <si>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</si>
  <si>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</si>
  <si>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</si>
  <si>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</si>
  <si>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</si>
  <si>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</si>
  <si>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</si>
  <si>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</si>
  <si>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</si>
  <si>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</si>
  <si>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</si>
  <si>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</si>
  <si>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</si>
  <si>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</si>
  <si>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</si>
  <si>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</si>
  <si>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</si>
  <si>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</si>
  <si>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</si>
  <si>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</si>
  <si>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</si>
  <si>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</si>
  <si>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</si>
  <si>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</si>
  <si>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</si>
  <si>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</si>
  <si>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</si>
  <si>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</si>
  <si>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</si>
  <si>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</si>
  <si>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</si>
  <si>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</si>
  <si>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</si>
  <si>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</si>
  <si>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</si>
  <si>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</si>
  <si>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</si>
  <si>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</si>
  <si>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</si>
  <si>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</si>
  <si>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</si>
  <si>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</si>
  <si>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</si>
  <si>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</si>
  <si>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</si>
  <si>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</si>
  <si>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</si>
  <si>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</si>
  <si>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</si>
  <si>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</si>
  <si>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</si>
  <si>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</si>
  <si>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</si>
  <si>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</si>
  <si>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</si>
  <si>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</si>
  <si>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</si>
  <si>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</si>
  <si>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</si>
  <si>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</si>
  <si>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</si>
  <si>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</si>
  <si>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</si>
  <si>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</si>
  <si>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</si>
  <si>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</si>
  <si>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</si>
  <si>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</si>
  <si>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</si>
  <si>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</si>
  <si>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</si>
  <si>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</si>
  <si>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</si>
  <si>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</si>
  <si>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</si>
  <si>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</si>
  <si>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</si>
  <si>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</si>
  <si>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</si>
  <si>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</si>
  <si>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</si>
  <si>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</si>
  <si>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</si>
  <si>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</si>
  <si>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</si>
  <si>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</si>
  <si>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</si>
  <si>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</si>
  <si>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</si>
  <si>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</si>
  <si>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</si>
  <si>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</si>
  <si>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</si>
  <si>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</si>
  <si>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</si>
  <si>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</si>
  <si>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</si>
  <si>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</si>
  <si>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</si>
  <si>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</si>
  <si>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</si>
  <si>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</si>
  <si>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</si>
  <si>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</si>
  <si>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</si>
  <si>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</si>
  <si>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</si>
  <si>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</si>
  <si>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</si>
  <si>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</si>
  <si>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</si>
  <si>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</si>
  <si>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</si>
  <si>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</si>
  <si>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</si>
  <si>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</si>
  <si>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</si>
  <si>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</si>
  <si>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</si>
  <si>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</si>
  <si>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</si>
  <si>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</si>
  <si>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</si>
  <si>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</si>
  <si>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</si>
  <si>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</si>
  <si>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</si>
  <si>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</si>
  <si>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</si>
  <si>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</si>
  <si>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</si>
  <si>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</si>
  <si>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</si>
  <si>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</si>
  <si>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</si>
  <si>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</si>
  <si>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</si>
  <si>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</si>
  <si>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</si>
  <si>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</si>
  <si>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</si>
  <si>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</si>
  <si>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</si>
  <si>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</si>
  <si>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</si>
  <si>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</si>
  <si>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</si>
  <si>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</si>
  <si>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</si>
  <si>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</si>
  <si>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</si>
  <si>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</si>
  <si>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</si>
  <si>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</si>
  <si>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</si>
  <si>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</si>
  <si>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</si>
  <si>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</si>
  <si>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</si>
  <si>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</si>
  <si>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</si>
  <si>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</si>
  <si>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</si>
  <si>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</si>
  <si>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</si>
  <si>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</si>
  <si>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</si>
  <si>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</si>
  <si>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</si>
  <si>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</si>
  <si>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</si>
  <si>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</si>
  <si>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</si>
  <si>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</si>
  <si>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</si>
  <si>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</si>
  <si>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</si>
  <si>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</si>
  <si>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</si>
  <si>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</si>
  <si>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</si>
  <si>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</si>
  <si>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</si>
  <si>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</si>
  <si>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</si>
  <si>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</si>
  <si>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</si>
  <si>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</si>
  <si>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</si>
  <si>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</si>
  <si>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</si>
  <si>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</si>
  <si>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</si>
  <si>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</si>
  <si>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</si>
  <si>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</si>
  <si>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</si>
  <si>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</si>
  <si>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</si>
  <si>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</si>
  <si>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</si>
  <si>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</si>
  <si>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</si>
  <si>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</si>
  <si>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</si>
  <si>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</si>
  <si>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</si>
  <si>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</si>
  <si>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</si>
  <si>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</si>
  <si>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</si>
  <si>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</si>
  <si>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</si>
  <si>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</si>
  <si>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</si>
  <si>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</si>
  <si>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</si>
  <si>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</si>
  <si>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</si>
  <si>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</si>
  <si>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</si>
  <si>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</si>
  <si>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</si>
  <si>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</si>
  <si>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</si>
  <si>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</si>
  <si>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</si>
  <si>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</si>
  <si>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</si>
  <si>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</si>
  <si>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</si>
  <si>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</si>
  <si>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</si>
  <si>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</si>
  <si>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</si>
  <si>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</si>
  <si>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</si>
  <si>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</si>
  <si>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</si>
  <si>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</si>
  <si>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</si>
  <si>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</si>
  <si>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</si>
  <si>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</si>
  <si>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</si>
  <si>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</si>
  <si>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</si>
  <si>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</si>
  <si>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</si>
  <si>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</si>
  <si>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</si>
  <si>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</si>
  <si>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</si>
  <si>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</si>
  <si>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</si>
  <si>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</si>
  <si>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</si>
  <si>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</si>
  <si>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</si>
  <si>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</si>
  <si>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</si>
  <si>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</si>
  <si>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</si>
  <si>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</si>
  <si>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</si>
  <si>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</si>
  <si>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</si>
  <si>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</si>
  <si>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</si>
  <si>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</si>
  <si>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</si>
  <si>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</si>
  <si>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</si>
  <si>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</si>
  <si>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</si>
  <si>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</si>
  <si>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</si>
  <si>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</si>
  <si>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</si>
  <si>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</si>
  <si>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</si>
  <si>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</si>
  <si>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</si>
  <si>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</si>
  <si>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</si>
  <si>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</si>
  <si>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</si>
  <si>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</si>
  <si>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</si>
  <si>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</si>
  <si>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</si>
  <si>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</si>
  <si>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</si>
  <si>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</si>
  <si>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</si>
  <si>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</si>
  <si>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</si>
  <si>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</si>
  <si>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</si>
  <si>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</si>
  <si>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</si>
  <si>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</si>
  <si>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</si>
  <si>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</si>
  <si>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</si>
  <si>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</si>
  <si>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</si>
  <si>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</si>
  <si>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</si>
  <si>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</si>
  <si>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</si>
  <si>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</si>
  <si>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</si>
  <si>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</si>
  <si>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</si>
  <si>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</si>
  <si>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</si>
  <si>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</si>
  <si>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</si>
  <si>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</si>
  <si>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</si>
  <si>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</si>
  <si>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</si>
  <si>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</si>
  <si>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</si>
  <si>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</si>
  <si>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</si>
  <si>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</si>
  <si>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</si>
  <si>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</si>
  <si>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</si>
  <si>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</si>
  <si>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</si>
  <si>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</si>
  <si>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</si>
  <si>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</si>
  <si>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</si>
  <si>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</si>
  <si>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</si>
  <si>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</si>
  <si>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</si>
  <si>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</si>
  <si>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</si>
  <si>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</si>
  <si>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</si>
  <si>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</si>
  <si>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</si>
  <si>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</si>
  <si>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</si>
  <si>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</si>
  <si>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</si>
  <si>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</si>
  <si>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</si>
  <si>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</si>
  <si>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</si>
  <si>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</si>
  <si>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</si>
  <si>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</si>
  <si>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</si>
  <si>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</si>
  <si>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</si>
  <si>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</si>
  <si>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</si>
  <si>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</si>
  <si>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</si>
  <si>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</si>
  <si>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</si>
  <si>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</si>
  <si>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</si>
  <si>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</si>
  <si>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</si>
  <si>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</si>
  <si>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</si>
  <si>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</si>
  <si>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</si>
  <si>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</si>
  <si>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</si>
  <si>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</si>
  <si>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</si>
  <si>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</si>
  <si>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</si>
  <si>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</si>
  <si>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</si>
  <si>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</si>
  <si>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</si>
  <si>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</si>
  <si>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</si>
  <si>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</si>
  <si>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</si>
  <si>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</si>
  <si>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</si>
  <si>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</si>
  <si>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</si>
  <si>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</si>
  <si>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</si>
  <si>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</si>
  <si>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</si>
  <si>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</si>
  <si>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</si>
  <si>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</si>
  <si>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</si>
  <si>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</si>
  <si>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</si>
  <si>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</si>
  <si>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</si>
  <si>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</si>
  <si>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</si>
  <si>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</si>
  <si>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</si>
  <si>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</si>
  <si>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</si>
  <si>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</si>
  <si>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</si>
  <si>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</si>
  <si>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</si>
  <si>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</si>
  <si>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</si>
  <si>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</si>
  <si>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</si>
  <si>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</si>
  <si>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</si>
  <si>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</si>
  <si>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</si>
  <si>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</si>
  <si>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</si>
  <si>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</si>
  <si>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</si>
  <si>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</si>
  <si>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</si>
  <si>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</si>
  <si>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</si>
  <si>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</si>
  <si>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</si>
  <si>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</si>
  <si>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</si>
  <si>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</si>
  <si>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</si>
  <si>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</si>
  <si>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</si>
  <si>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</si>
  <si>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</si>
  <si>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</si>
  <si>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</si>
  <si>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</si>
  <si>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</si>
  <si>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</si>
  <si>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</si>
  <si>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</si>
  <si>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</si>
  <si>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</si>
  <si>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</si>
  <si>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</si>
  <si>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</si>
  <si>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</si>
  <si>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</si>
  <si>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</si>
  <si>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</si>
  <si>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</si>
  <si>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</si>
  <si>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</si>
  <si>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</si>
  <si>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</si>
  <si>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</si>
  <si>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</si>
  <si>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</si>
  <si>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</si>
  <si>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</si>
  <si>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</si>
  <si>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</si>
  <si>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</si>
  <si>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</si>
  <si>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</si>
  <si>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</si>
  <si>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</si>
  <si>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</si>
  <si>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</si>
  <si>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</si>
  <si>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</si>
  <si>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</si>
  <si>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</si>
  <si>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</si>
  <si>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</si>
  <si>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</si>
  <si>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</si>
  <si>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</si>
  <si>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</si>
  <si>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</si>
  <si>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</si>
  <si>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</si>
  <si>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</si>
  <si>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</si>
  <si>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</si>
  <si>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</si>
  <si>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</si>
  <si>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</si>
  <si>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</si>
  <si>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</si>
  <si>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</si>
  <si>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</si>
  <si>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</si>
  <si>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</si>
  <si>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</si>
  <si>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</si>
  <si>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</si>
  <si>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</si>
  <si>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</si>
  <si>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</si>
  <si>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</si>
  <si>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</si>
  <si>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</si>
  <si>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</si>
  <si>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</si>
  <si>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</si>
  <si>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</si>
  <si>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</si>
  <si>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</si>
  <si>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</si>
  <si>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</si>
  <si>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</si>
  <si>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</si>
  <si>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</si>
  <si>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</si>
  <si>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</si>
  <si>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</si>
  <si>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</si>
  <si>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</si>
  <si>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</si>
  <si>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</si>
  <si>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</si>
  <si>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</si>
  <si>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</si>
  <si>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</si>
  <si>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</si>
  <si>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</si>
  <si>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</si>
  <si>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</si>
  <si>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</si>
  <si>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</si>
  <si>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</si>
  <si>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</si>
  <si>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</si>
  <si>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</si>
  <si>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</si>
  <si>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</si>
  <si>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</si>
  <si>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</si>
  <si>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</si>
  <si>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</si>
  <si>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</si>
  <si>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</si>
  <si>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</si>
  <si>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</si>
  <si>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</si>
  <si>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</si>
  <si>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</si>
  <si>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</si>
  <si>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</si>
  <si>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</si>
  <si>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</si>
  <si>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</si>
  <si>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</si>
  <si>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</si>
  <si>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</si>
  <si>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</si>
  <si>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</si>
  <si>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</si>
  <si>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</si>
  <si>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</si>
  <si>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</si>
  <si>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</si>
  <si>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</si>
  <si>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</si>
  <si>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</si>
  <si>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</si>
  <si>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</si>
  <si>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</si>
  <si>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</si>
  <si>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</si>
  <si>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</si>
  <si>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</si>
  <si>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</si>
  <si>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</si>
  <si>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</si>
  <si>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</si>
  <si>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</si>
  <si>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</si>
  <si>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</si>
  <si>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</si>
  <si>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</si>
  <si>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</si>
  <si>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</si>
  <si>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</si>
  <si>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</si>
  <si>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</si>
  <si>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</si>
  <si>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</si>
  <si>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</si>
  <si>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</si>
  <si>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</si>
  <si>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</si>
  <si>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</si>
  <si>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</si>
  <si>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</si>
  <si>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</si>
  <si>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</si>
  <si>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</si>
  <si>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</si>
  <si>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</si>
  <si>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</si>
  <si>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</si>
  <si>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</si>
  <si>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</si>
  <si>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</si>
  <si>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</si>
  <si>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</si>
  <si>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</si>
  <si>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</si>
  <si>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</si>
  <si>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</si>
  <si>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</si>
  <si>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</si>
  <si>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</si>
  <si>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</si>
  <si>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</si>
  <si>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</si>
  <si>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</si>
  <si>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</si>
  <si>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</si>
  <si>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</si>
  <si>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</si>
  <si>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</si>
  <si>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</si>
  <si>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</si>
  <si>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</si>
  <si>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</si>
  <si>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</si>
  <si>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</si>
  <si>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</si>
  <si>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</si>
  <si>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</si>
  <si>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</si>
  <si>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</si>
  <si>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</si>
  <si>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</si>
  <si>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</si>
  <si>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</si>
  <si>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</si>
  <si>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</si>
  <si>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</si>
  <si>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</si>
  <si>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</si>
  <si>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</si>
  <si>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</si>
  <si>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</si>
  <si>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</si>
  <si>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</si>
  <si>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</si>
  <si>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</si>
  <si>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</si>
  <si>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</si>
  <si>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</si>
  <si>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</si>
  <si>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</si>
  <si>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</si>
  <si>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</si>
  <si>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</si>
  <si>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</si>
  <si>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</si>
  <si>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</si>
  <si>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</si>
  <si>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</si>
  <si>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</si>
  <si>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</si>
  <si>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</si>
  <si>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</si>
  <si>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</si>
  <si>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</si>
  <si>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</si>
  <si>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</si>
  <si>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</si>
  <si>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</si>
  <si>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</si>
  <si>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</si>
  <si>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</si>
  <si>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</si>
  <si>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</si>
  <si>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</si>
  <si>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</si>
  <si>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</si>
  <si>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</si>
  <si>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</si>
  <si>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</si>
  <si>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</si>
  <si>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</si>
  <si>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</si>
  <si>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</si>
  <si>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</si>
  <si>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</si>
  <si>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</si>
  <si>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</si>
  <si>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</si>
  <si>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</si>
  <si>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</si>
  <si>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</si>
  <si>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</si>
  <si>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</si>
  <si>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</si>
  <si>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</si>
  <si>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</si>
  <si>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</si>
  <si>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</si>
  <si>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</si>
  <si>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</si>
  <si>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</si>
  <si>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</si>
  <si>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</si>
  <si>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</si>
  <si>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</si>
  <si>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</si>
  <si>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</si>
  <si>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</si>
  <si>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</si>
  <si>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</si>
  <si>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</si>
  <si>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</si>
  <si>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</si>
  <si>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</si>
  <si>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</si>
  <si>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</si>
  <si>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</si>
  <si>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</si>
  <si>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</si>
  <si>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</si>
  <si>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</si>
  <si>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</si>
  <si>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</si>
  <si>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</si>
  <si>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</si>
  <si>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</si>
  <si>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</si>
  <si>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</si>
  <si>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</si>
  <si>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</si>
  <si>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</si>
  <si>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</si>
  <si>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</si>
  <si>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</si>
  <si>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</si>
  <si>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</si>
  <si>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</si>
  <si>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</si>
  <si>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</si>
  <si>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</si>
  <si>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</si>
  <si>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</si>
  <si>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</si>
  <si>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</si>
  <si>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</si>
  <si>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</si>
  <si>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</si>
  <si>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</si>
  <si>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</si>
  <si>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</si>
  <si>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</si>
  <si>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</si>
  <si>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</si>
  <si>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</si>
  <si>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</si>
  <si>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</si>
  <si>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</si>
  <si>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</si>
  <si>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</si>
  <si>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</si>
  <si>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</si>
  <si>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</si>
  <si>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</si>
  <si>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</si>
  <si>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</si>
  <si>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</si>
  <si>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</si>
  <si>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</si>
  <si>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</si>
  <si>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</si>
  <si>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</si>
  <si>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</si>
  <si>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</si>
  <si>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</si>
  <si>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</si>
  <si>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</si>
  <si>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</si>
  <si>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</si>
  <si>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</si>
  <si>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</si>
  <si>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</si>
  <si>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</si>
  <si>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</si>
  <si>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</si>
  <si>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</si>
  <si>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</si>
  <si>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</si>
  <si>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</si>
  <si>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</si>
  <si>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</si>
  <si>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</si>
  <si>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</si>
  <si>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</si>
  <si>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</si>
  <si>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</si>
  <si>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</si>
  <si>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</si>
  <si>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</si>
  <si>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</si>
  <si>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</si>
  <si>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</si>
  <si>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</si>
  <si>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</si>
  <si>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</si>
  <si>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</si>
  <si>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</si>
  <si>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</si>
  <si>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</si>
  <si>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</si>
  <si>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</si>
  <si>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</si>
  <si>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</si>
  <si>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</si>
  <si>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</si>
  <si>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</si>
  <si>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</si>
  <si>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</si>
  <si>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</si>
  <si>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</si>
  <si>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</si>
  <si>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</si>
  <si>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</si>
  <si>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</si>
  <si>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</si>
  <si>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</si>
  <si>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</si>
  <si>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</si>
  <si>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</si>
  <si>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</si>
  <si>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</si>
  <si>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</si>
  <si>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</si>
  <si>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</si>
  <si>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</si>
  <si>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</si>
  <si>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</si>
  <si>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</si>
  <si>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</si>
  <si>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</si>
  <si>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</si>
  <si>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</si>
  <si>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</si>
  <si>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</si>
  <si>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</si>
  <si>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</si>
  <si>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</si>
  <si>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</si>
  <si>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</si>
  <si>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</si>
  <si>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</si>
  <si>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</si>
  <si>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</si>
  <si>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</si>
  <si>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</si>
  <si>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</si>
  <si>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</si>
  <si>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</si>
  <si>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</si>
  <si>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</si>
  <si>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</si>
  <si>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</si>
  <si>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</si>
  <si>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</si>
  <si>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</si>
  <si>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</si>
  <si>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</si>
  <si>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</si>
  <si>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</si>
  <si>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</si>
  <si>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</si>
  <si>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</si>
  <si>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</si>
  <si>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</si>
  <si>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</si>
  <si>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</si>
  <si>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</si>
  <si>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</si>
  <si>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</si>
  <si>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</si>
  <si>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</si>
  <si>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</si>
  <si>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</si>
  <si>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</si>
  <si>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</si>
  <si>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</si>
  <si>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</si>
  <si>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</si>
  <si>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</si>
  <si>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</si>
  <si>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</si>
  <si>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</si>
  <si>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</si>
  <si>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</si>
  <si>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</si>
  <si>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</si>
  <si>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</si>
  <si>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</si>
  <si>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</si>
  <si>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</si>
  <si>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</si>
  <si>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</si>
  <si>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</si>
  <si>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</si>
  <si>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</si>
  <si>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</si>
  <si>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</si>
  <si>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</si>
  <si>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</si>
  <si>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</si>
  <si>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</si>
  <si>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</si>
  <si>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</si>
  <si>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</si>
  <si>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</si>
  <si>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</si>
  <si>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</si>
  <si>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</si>
  <si>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</si>
  <si>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</si>
  <si>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</si>
  <si>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</si>
  <si>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</si>
  <si>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</si>
  <si>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</si>
  <si>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</si>
  <si>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</si>
  <si>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</si>
  <si>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</si>
  <si>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</si>
  <si>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</si>
  <si>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</si>
  <si>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</si>
  <si>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</si>
  <si>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</si>
  <si>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</si>
  <si>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</si>
  <si>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</si>
  <si>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</si>
  <si>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</si>
  <si>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</si>
  <si>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</si>
  <si>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</si>
  <si>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</si>
  <si>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</si>
  <si>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</si>
  <si>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</si>
  <si>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</si>
  <si>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</si>
  <si>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</si>
  <si>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</si>
  <si>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</si>
  <si>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</si>
  <si>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</si>
  <si>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</si>
  <si>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</si>
  <si>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</si>
  <si>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</si>
  <si>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</si>
  <si>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</si>
  <si>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</si>
  <si>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</si>
  <si>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</si>
  <si>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</si>
  <si>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</si>
  <si>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</si>
  <si>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</si>
  <si>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</si>
  <si>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</si>
  <si>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</si>
  <si>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</si>
  <si>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</si>
  <si>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</si>
  <si>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</si>
  <si>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</si>
  <si>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</si>
  <si>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</si>
  <si>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</si>
  <si>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</si>
  <si>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</si>
  <si>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</si>
  <si>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</si>
  <si>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</si>
  <si>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</si>
  <si>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</si>
  <si>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</si>
  <si>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</si>
  <si>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</si>
  <si>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</si>
  <si>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</si>
  <si>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</si>
  <si>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</si>
  <si>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</si>
  <si>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</si>
  <si>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</si>
  <si>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</si>
  <si>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</si>
  <si>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</si>
  <si>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</si>
  <si>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</si>
  <si>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</si>
  <si>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</si>
  <si>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</si>
  <si>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</si>
  <si>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</si>
  <si>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</si>
  <si>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</si>
  <si>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</si>
  <si>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</si>
  <si>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</si>
  <si>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</si>
  <si>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</si>
  <si>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</si>
  <si>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</si>
  <si>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</si>
  <si>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</si>
  <si>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</si>
  <si>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</si>
  <si>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</si>
  <si>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</si>
  <si>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</si>
  <si>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</si>
  <si>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</si>
  <si>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</si>
  <si>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</si>
  <si>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</si>
  <si>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</si>
  <si>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</si>
  <si>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</si>
  <si>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</si>
  <si>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</si>
  <si>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</si>
  <si>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</si>
  <si>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</si>
  <si>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</si>
  <si>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</si>
  <si>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</si>
  <si>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</si>
  <si>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</si>
  <si>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</si>
  <si>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</si>
  <si>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</si>
  <si>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</si>
  <si>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</si>
  <si>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</si>
  <si>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</si>
  <si>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</si>
  <si>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</si>
  <si>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</si>
  <si>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</si>
  <si>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</si>
  <si>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</si>
  <si>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</si>
  <si>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</si>
  <si>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</si>
  <si>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</si>
  <si>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</si>
  <si>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</si>
  <si>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</si>
  <si>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</si>
  <si>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</si>
  <si>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</si>
  <si>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</si>
  <si>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</si>
  <si>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</si>
  <si>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</si>
  <si>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</si>
  <si>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</si>
  <si>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</si>
  <si>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</si>
  <si>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</si>
  <si>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</si>
  <si>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</si>
  <si>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</si>
  <si>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</si>
  <si>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</si>
  <si>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</si>
  <si>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</si>
  <si>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</si>
  <si>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</si>
  <si>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</si>
  <si>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</si>
  <si>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</si>
  <si>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</si>
  <si>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</si>
  <si>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</si>
  <si>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</si>
  <si>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</si>
  <si>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</si>
  <si>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</si>
  <si>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</si>
  <si>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</si>
  <si>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</si>
  <si>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</si>
  <si>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</si>
  <si>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</si>
  <si>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</si>
  <si>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</si>
  <si>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</si>
  <si>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</si>
  <si>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</si>
  <si>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</si>
  <si>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</si>
  <si>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</si>
  <si>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</si>
  <si>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</si>
  <si>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</si>
  <si>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</si>
  <si>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</si>
  <si>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</si>
  <si>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</si>
  <si>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</si>
  <si>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</si>
  <si>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</si>
  <si>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</si>
  <si>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</si>
  <si>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</si>
  <si>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</si>
  <si>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</si>
  <si>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</si>
  <si>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</si>
  <si>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</si>
  <si>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</si>
  <si>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</si>
  <si>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</si>
  <si>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</si>
  <si>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</si>
  <si>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</si>
  <si>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</si>
  <si>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</si>
  <si>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</si>
  <si>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</si>
  <si>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</si>
  <si>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</si>
  <si>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</si>
  <si>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</si>
  <si>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</si>
  <si>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</si>
  <si>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</si>
  <si>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</si>
  <si>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</si>
  <si>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</si>
  <si>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</si>
  <si>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</si>
  <si>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</si>
  <si>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</si>
  <si>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</si>
  <si>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</si>
  <si>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</si>
  <si>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</si>
  <si>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</si>
  <si>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</si>
  <si>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</si>
  <si>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</si>
  <si>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</si>
  <si>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</si>
  <si>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</si>
  <si>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</si>
  <si>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</si>
  <si>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</si>
  <si>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</si>
  <si>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</si>
  <si>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</si>
  <si>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</si>
  <si>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</si>
  <si>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</si>
  <si>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</si>
  <si>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</si>
  <si>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</si>
  <si>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</si>
  <si>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</si>
  <si>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</si>
  <si>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</si>
  <si>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</si>
  <si>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</si>
  <si>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</si>
  <si>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</si>
  <si>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</si>
  <si>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</si>
  <si>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</si>
  <si>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</si>
  <si>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</si>
  <si>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</si>
  <si>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</si>
  <si>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</si>
  <si>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</si>
  <si>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</si>
  <si>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</si>
  <si>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</si>
  <si>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</si>
  <si>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</si>
  <si>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</si>
  <si>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</si>
  <si>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</si>
  <si>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</si>
  <si>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</si>
  <si>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</si>
  <si>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</si>
  <si>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</si>
  <si>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</si>
  <si>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</si>
  <si>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</si>
  <si>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</si>
  <si>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</si>
  <si>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</si>
  <si>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</si>
  <si>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</si>
  <si>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</si>
  <si>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</si>
  <si>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</si>
  <si>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</si>
  <si>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</si>
  <si>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</si>
  <si>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</si>
  <si>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</si>
  <si>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</si>
  <si>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</si>
  <si>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</si>
  <si>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</si>
  <si>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</si>
  <si>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</si>
  <si>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</si>
  <si>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</si>
  <si>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</si>
  <si>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</si>
  <si>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</si>
  <si>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</si>
  <si>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</si>
  <si>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</si>
  <si>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</si>
  <si>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</si>
  <si>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</si>
  <si>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</si>
  <si>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</si>
  <si>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</si>
  <si>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</si>
  <si>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</si>
  <si>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</si>
  <si>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</si>
  <si>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</si>
  <si>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</si>
  <si>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</si>
  <si>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</si>
  <si>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</si>
  <si>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</si>
  <si>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</si>
  <si>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</si>
  <si>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</si>
  <si>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</si>
  <si>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</si>
  <si>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</si>
  <si>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</si>
  <si>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</si>
  <si>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</si>
  <si>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</si>
  <si>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</si>
  <si>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</si>
  <si>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</si>
  <si>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</si>
  <si>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</si>
  <si>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</si>
  <si>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</si>
  <si>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</si>
  <si>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</si>
  <si>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</si>
  <si>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</si>
  <si>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</si>
  <si>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</si>
  <si>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</si>
  <si>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</si>
  <si>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</si>
  <si>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</si>
  <si>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</si>
  <si>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</si>
  <si>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</si>
  <si>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</si>
  <si>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</si>
  <si>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</si>
  <si>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</si>
  <si>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</si>
  <si>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</si>
  <si>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</si>
  <si>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</si>
  <si>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</si>
  <si>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</si>
  <si>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</si>
  <si>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</si>
  <si>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</si>
  <si>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</si>
  <si>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</si>
  <si>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</si>
  <si>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</si>
  <si>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</si>
  <si>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</si>
  <si>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</si>
  <si>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</si>
  <si>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</si>
  <si>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</si>
  <si>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</si>
  <si>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</si>
  <si>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</si>
  <si>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</si>
  <si>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</si>
  <si>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</si>
  <si>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</si>
  <si>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</si>
  <si>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</si>
  <si>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</si>
  <si>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</si>
  <si>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</si>
  <si>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</si>
  <si>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</si>
  <si>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</si>
  <si>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</si>
  <si>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</si>
  <si>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</si>
  <si>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</si>
  <si>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</si>
  <si>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</si>
  <si>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</si>
  <si>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</si>
  <si>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</si>
  <si>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</si>
  <si>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</si>
  <si>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</si>
  <si>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</si>
  <si>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</si>
  <si>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</si>
  <si>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</si>
  <si>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</si>
  <si>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</si>
  <si>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</si>
  <si>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</si>
  <si>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</si>
  <si>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</si>
  <si>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</si>
  <si>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</si>
  <si>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</si>
  <si>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</si>
  <si>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</si>
  <si>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</si>
  <si>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</si>
  <si>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</si>
  <si>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</si>
  <si>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</si>
  <si>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</si>
  <si>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</si>
  <si>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</si>
  <si>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</si>
  <si>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</si>
  <si>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</si>
  <si>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</si>
  <si>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</si>
  <si>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</si>
  <si>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</si>
  <si>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</si>
  <si>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</si>
  <si>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</si>
  <si>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</si>
  <si>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</si>
  <si>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</si>
  <si>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</si>
  <si>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</si>
  <si>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</si>
  <si>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</si>
  <si>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</si>
  <si>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</si>
  <si>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</si>
  <si>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</si>
  <si>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</si>
  <si>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</si>
  <si>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</si>
  <si>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</si>
  <si>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</si>
  <si>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</si>
  <si>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</si>
  <si>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</si>
  <si>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</si>
  <si>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</si>
  <si>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</si>
  <si>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</si>
  <si>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</si>
  <si>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</si>
  <si>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</si>
  <si>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</si>
  <si>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</si>
  <si>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</si>
  <si>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</si>
  <si>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</si>
  <si>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</si>
  <si>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</si>
  <si>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</si>
  <si>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</si>
  <si>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</si>
  <si>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</si>
  <si>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</si>
  <si>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</si>
  <si>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</si>
  <si>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</si>
  <si>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</si>
  <si>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</si>
  <si>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</si>
  <si>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</si>
  <si>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</si>
  <si>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</si>
  <si>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</si>
  <si>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</si>
  <si>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</si>
  <si>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</si>
  <si>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</si>
  <si>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</si>
  <si>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</si>
  <si>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</si>
  <si>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</si>
  <si>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</si>
  <si>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</si>
  <si>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</si>
  <si>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</si>
  <si>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</si>
  <si>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</si>
  <si>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</si>
  <si>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</si>
  <si>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</si>
  <si>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</si>
  <si>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</si>
  <si>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</si>
  <si>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</si>
  <si>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</si>
  <si>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</si>
  <si>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</si>
  <si>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</si>
  <si>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</si>
  <si>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</si>
  <si>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</si>
  <si>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</si>
  <si>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</si>
  <si>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</si>
  <si>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</si>
  <si>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</si>
  <si>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</si>
  <si>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</si>
  <si>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</si>
  <si>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</si>
  <si>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</si>
  <si>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</si>
  <si>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</si>
  <si>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</si>
  <si>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</si>
  <si>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</si>
  <si>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</si>
  <si>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</si>
  <si>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</si>
  <si>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</si>
  <si>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</si>
  <si>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</si>
  <si>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</si>
  <si>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</si>
  <si>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</si>
  <si>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</si>
  <si>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</si>
  <si>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</si>
  <si>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</si>
  <si>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</si>
  <si>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</si>
  <si>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</si>
  <si>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</si>
  <si>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</si>
  <si>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</si>
  <si>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</si>
  <si>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</si>
  <si>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</si>
  <si>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</si>
  <si>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</si>
  <si>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</si>
  <si>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</si>
  <si>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</si>
  <si>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</si>
  <si>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</si>
  <si>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</si>
  <si>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</si>
  <si>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</si>
  <si>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</si>
  <si>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</si>
  <si>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</si>
  <si>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</si>
  <si>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</si>
  <si>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</si>
  <si>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</si>
  <si>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</si>
  <si>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</si>
  <si>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</si>
  <si>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</si>
  <si>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</si>
  <si>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</si>
  <si>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</si>
  <si>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</si>
  <si>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</si>
  <si>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</si>
  <si>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</si>
  <si>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</si>
  <si>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</si>
  <si>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</si>
  <si>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</si>
  <si>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</si>
  <si>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</si>
  <si>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</si>
  <si>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</si>
  <si>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</si>
  <si>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</si>
  <si>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</si>
  <si>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</si>
  <si>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</si>
  <si>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</si>
  <si>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</si>
  <si>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</si>
  <si>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</si>
  <si>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</si>
  <si>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</si>
  <si>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</si>
  <si>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</si>
  <si>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</si>
  <si>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</si>
  <si>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</si>
  <si>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</si>
  <si>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</si>
  <si>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</si>
  <si>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</si>
  <si>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</si>
  <si>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</si>
  <si>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</si>
  <si>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</si>
  <si>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</si>
  <si>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</si>
  <si>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</si>
  <si>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</si>
  <si>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</si>
  <si>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</si>
  <si>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</si>
  <si>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</si>
  <si>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</si>
  <si>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</si>
  <si>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</si>
  <si>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</si>
  <si>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</si>
  <si>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</si>
  <si>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</si>
  <si>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</si>
  <si>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</si>
  <si>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</si>
  <si>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</si>
  <si>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</si>
  <si>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</si>
  <si>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</si>
  <si>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</si>
  <si>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</si>
  <si>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</si>
  <si>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</si>
  <si>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</si>
  <si>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</si>
  <si>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</si>
  <si>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</si>
  <si>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</si>
  <si>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</si>
  <si>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</si>
  <si>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</si>
  <si>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</si>
  <si>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</si>
  <si>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</si>
  <si>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</si>
  <si>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</si>
  <si>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</si>
  <si>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</si>
  <si>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</si>
  <si>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</si>
  <si>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</si>
  <si>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</si>
  <si>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</si>
  <si>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</si>
  <si>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</si>
  <si>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</si>
  <si>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</si>
  <si>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</si>
  <si>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</si>
  <si>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</si>
  <si>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</si>
  <si>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</si>
  <si>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</si>
  <si>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</si>
  <si>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</si>
  <si>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</si>
  <si>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</si>
  <si>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</si>
  <si>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</si>
  <si>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</si>
  <si>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</si>
  <si>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</si>
  <si>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</si>
  <si>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</si>
  <si>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</si>
  <si>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</si>
  <si>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</si>
  <si>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</si>
  <si>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</si>
  <si>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</si>
  <si>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</si>
  <si>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</si>
  <si>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</si>
  <si>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</si>
  <si>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</si>
  <si>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</si>
  <si>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</si>
  <si>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</si>
  <si>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</si>
  <si>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</si>
  <si>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</si>
  <si>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</si>
  <si>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</si>
  <si>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</si>
  <si>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</si>
  <si>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</si>
  <si>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</si>
  <si>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</si>
  <si>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</si>
  <si>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</si>
  <si>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</si>
  <si>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</si>
  <si>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</si>
  <si>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</si>
  <si>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</si>
  <si>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</si>
  <si>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</si>
  <si>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</si>
  <si>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</si>
  <si>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</si>
  <si>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</si>
  <si>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</si>
  <si>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</si>
  <si>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</si>
  <si>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</si>
  <si>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</si>
  <si>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</si>
  <si>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</si>
  <si>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</si>
  <si>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</si>
  <si>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</si>
  <si>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</si>
  <si>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</si>
  <si>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</si>
  <si>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</si>
  <si>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</si>
  <si>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</si>
  <si>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</si>
  <si>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</si>
  <si>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</si>
  <si>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</si>
  <si>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</si>
  <si>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</si>
  <si>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</si>
  <si>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</si>
  <si>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</si>
  <si>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</si>
  <si>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</si>
  <si>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</si>
  <si>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</si>
  <si>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</si>
  <si>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</si>
  <si>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</si>
  <si>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</si>
  <si>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</si>
  <si>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</si>
  <si>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</si>
  <si>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</si>
  <si>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</si>
  <si>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</si>
  <si>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</si>
  <si>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</si>
  <si>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</si>
  <si>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</si>
  <si>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</si>
  <si>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</si>
  <si>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</si>
  <si>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</si>
  <si>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</si>
  <si>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</si>
  <si>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</si>
  <si>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</si>
  <si>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</si>
  <si>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</si>
  <si>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</si>
  <si>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</si>
  <si>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</si>
  <si>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</si>
  <si>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</si>
  <si>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</si>
  <si>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</si>
  <si>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</si>
  <si>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</si>
  <si>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</si>
  <si>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</si>
  <si>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</si>
  <si>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</si>
  <si>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</si>
  <si>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</si>
  <si>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</si>
  <si>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</si>
  <si>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</si>
  <si>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</si>
  <si>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</si>
  <si>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</si>
  <si>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</si>
  <si>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</si>
  <si>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</si>
  <si>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</si>
  <si>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</si>
  <si>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</si>
  <si>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</si>
  <si>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</si>
  <si>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</si>
  <si>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</si>
  <si>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</si>
  <si>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</si>
  <si>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</si>
  <si>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</si>
  <si>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</si>
  <si>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</si>
  <si>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</si>
  <si>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</si>
  <si>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</si>
  <si>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</si>
  <si>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</si>
  <si>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</si>
  <si>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</si>
  <si>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</si>
  <si>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</si>
  <si>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</si>
  <si>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</si>
  <si>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</si>
  <si>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</si>
  <si>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</si>
  <si>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</si>
  <si>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</si>
  <si>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</si>
  <si>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</si>
  <si>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</si>
  <si>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</si>
  <si>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</si>
  <si>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</si>
  <si>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</si>
  <si>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</si>
  <si>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</si>
  <si>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</si>
  <si>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</si>
  <si>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</si>
  <si>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</si>
  <si>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</si>
  <si>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</si>
  <si>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</si>
  <si>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</si>
  <si>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</si>
  <si>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</si>
  <si>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</si>
  <si>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</si>
  <si>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</si>
  <si>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</si>
  <si>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</si>
  <si>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</si>
  <si>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</si>
  <si>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</si>
  <si>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</si>
  <si>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</si>
  <si>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</si>
  <si>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</si>
  <si>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</si>
  <si>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</si>
  <si>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</si>
  <si>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</si>
  <si>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</si>
  <si>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</si>
  <si>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</si>
  <si>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</si>
  <si>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</si>
  <si>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</si>
  <si>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</si>
  <si>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</si>
  <si>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</si>
  <si>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</si>
  <si>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</si>
  <si>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</si>
  <si>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</si>
  <si>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</si>
  <si>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</si>
  <si>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</si>
  <si>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</si>
  <si>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</si>
  <si>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</si>
  <si>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</si>
  <si>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</si>
  <si>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</si>
  <si>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</si>
  <si>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</si>
  <si>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</si>
  <si>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</si>
  <si>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</si>
  <si>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</si>
  <si>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</si>
  <si>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</si>
  <si>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</si>
  <si>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</si>
  <si>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</si>
  <si>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</si>
  <si>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</si>
  <si>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</si>
  <si>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</si>
  <si>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</si>
  <si>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</si>
  <si>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</si>
  <si>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</si>
  <si>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</si>
  <si>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</si>
  <si>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</si>
  <si>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</si>
  <si>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</si>
  <si>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</si>
  <si>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</si>
  <si>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</si>
  <si>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</si>
  <si>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</si>
  <si>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</si>
  <si>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</si>
  <si>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</si>
  <si>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</si>
  <si>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</si>
  <si>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</si>
  <si>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</si>
  <si>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</si>
  <si>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</si>
  <si>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</si>
  <si>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</si>
  <si>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</si>
  <si>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</si>
  <si>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</si>
  <si>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</si>
  <si>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</si>
  <si>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</si>
  <si>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</si>
  <si>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</si>
  <si>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</si>
  <si>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</si>
  <si>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</si>
  <si>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</si>
  <si>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</si>
  <si>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</si>
  <si>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</si>
  <si>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</si>
  <si>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</si>
  <si>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</si>
  <si>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</si>
  <si>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</si>
  <si>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</si>
  <si>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</si>
  <si>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</si>
  <si>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</si>
  <si>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</si>
  <si>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</si>
  <si>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</si>
  <si>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</si>
  <si>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</si>
  <si>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</si>
  <si>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</si>
  <si>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</si>
  <si>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</si>
  <si>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</si>
  <si>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</si>
  <si>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</si>
  <si>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</si>
  <si>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</si>
  <si>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</si>
  <si>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</si>
  <si>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</si>
  <si>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</si>
  <si>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</si>
  <si>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</si>
  <si>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</si>
  <si>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</si>
  <si>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</si>
  <si>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</si>
  <si>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</si>
  <si>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</si>
  <si>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</si>
  <si>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</si>
  <si>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</si>
  <si>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</si>
  <si>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</si>
  <si>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</si>
  <si>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</si>
  <si>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</si>
  <si>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</si>
  <si>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</si>
  <si>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</si>
  <si>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</si>
  <si>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</si>
  <si>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</si>
  <si>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</si>
  <si>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</si>
  <si>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</si>
  <si>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</si>
  <si>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</si>
  <si>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</si>
  <si>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</si>
  <si>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</si>
  <si>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</si>
  <si>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</si>
  <si>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</si>
  <si>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</si>
  <si>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</si>
  <si>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</si>
  <si>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</si>
  <si>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</si>
  <si>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</si>
  <si>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</si>
  <si>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</si>
  <si>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</si>
  <si>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</si>
  <si>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</si>
  <si>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</si>
  <si>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</si>
  <si>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</si>
  <si>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</si>
  <si>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</si>
  <si>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</si>
  <si>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</si>
  <si>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</si>
  <si>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</si>
  <si>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</si>
  <si>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</si>
  <si>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</si>
  <si>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</si>
  <si>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</si>
  <si>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</si>
  <si>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</si>
  <si>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</si>
  <si>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</si>
  <si>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</si>
  <si>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</si>
  <si>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</si>
  <si>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</si>
  <si>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</si>
  <si>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</si>
  <si>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</si>
  <si>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</si>
  <si>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</si>
  <si>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</si>
  <si>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</si>
  <si>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</si>
  <si>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</si>
  <si>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</si>
  <si>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</si>
  <si>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</si>
  <si>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</si>
  <si>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</si>
  <si>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</si>
  <si>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</si>
  <si>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</si>
  <si>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</si>
  <si>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</si>
  <si>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</si>
  <si>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</si>
  <si>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</si>
  <si>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</si>
  <si>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</si>
  <si>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</si>
  <si>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</si>
  <si>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</si>
  <si>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</si>
  <si>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</si>
  <si>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</si>
  <si>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</si>
  <si>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</si>
  <si>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</si>
  <si>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</si>
  <si>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</si>
  <si>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</si>
  <si>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</si>
  <si>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</si>
  <si>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</si>
  <si>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</si>
  <si>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</si>
  <si>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</si>
  <si>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</si>
  <si>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</si>
  <si>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</si>
  <si>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</si>
  <si>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</si>
  <si>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</si>
  <si>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</si>
  <si>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</si>
  <si>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</si>
  <si>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</si>
  <si>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</si>
  <si>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</si>
  <si>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</si>
  <si>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</si>
  <si>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</si>
  <si>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</si>
  <si>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</si>
  <si>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</si>
  <si>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</si>
  <si>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</si>
  <si>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</si>
  <si>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</si>
  <si>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</si>
  <si>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</si>
  <si>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</si>
  <si>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</si>
  <si>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</si>
  <si>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</si>
  <si>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</si>
  <si>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</si>
  <si>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</si>
  <si>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</si>
  <si>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</si>
  <si>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</si>
  <si>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</si>
  <si>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</si>
  <si>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</si>
  <si>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</si>
  <si>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</si>
  <si>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</si>
  <si>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</si>
  <si>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</si>
  <si>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</si>
  <si>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</si>
  <si>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</si>
  <si>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</si>
  <si>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</si>
  <si>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</si>
  <si>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</si>
  <si>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</si>
  <si>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</si>
  <si>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</si>
  <si>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</si>
  <si>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</si>
  <si>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</si>
  <si>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</si>
  <si>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</si>
  <si>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</si>
  <si>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</si>
  <si>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</si>
  <si>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</si>
  <si>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</si>
  <si>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</si>
  <si>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</si>
  <si>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</si>
  <si>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</si>
  <si>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</si>
  <si>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</si>
  <si>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</si>
  <si>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</si>
  <si>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</si>
  <si>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</si>
  <si>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</si>
  <si>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</si>
  <si>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</si>
  <si>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</si>
  <si>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</si>
  <si>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</si>
  <si>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</si>
  <si>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</si>
  <si>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</si>
  <si>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</si>
  <si>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</si>
  <si>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</si>
  <si>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</si>
  <si>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</si>
  <si>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</si>
  <si>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</si>
  <si>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</si>
  <si>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</si>
  <si>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</si>
  <si>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</si>
  <si>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</si>
  <si>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</si>
  <si>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</si>
  <si>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</si>
  <si>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</si>
  <si>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</si>
  <si>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</si>
  <si>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</si>
  <si>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</si>
  <si>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</si>
  <si>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</si>
  <si>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</si>
  <si>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</si>
  <si>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</si>
  <si>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</si>
  <si>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</si>
  <si>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</si>
  <si>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</si>
  <si>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</si>
  <si>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</si>
  <si>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</si>
  <si>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</si>
  <si>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</si>
  <si>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</si>
  <si>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</si>
  <si>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</si>
  <si>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</si>
  <si>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</si>
  <si>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</si>
  <si>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</si>
  <si>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</si>
  <si>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</si>
  <si>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</si>
  <si>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</si>
  <si>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</si>
  <si>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</si>
  <si>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</si>
  <si>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</si>
  <si>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</si>
  <si>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</si>
  <si>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</si>
  <si>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</si>
  <si>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</si>
  <si>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</si>
  <si>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</si>
  <si>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</si>
  <si>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</si>
  <si>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</si>
  <si>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</si>
  <si>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</si>
  <si>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</si>
  <si>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</si>
  <si>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</si>
  <si>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</si>
  <si>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</si>
  <si>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</si>
  <si>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</si>
  <si>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</si>
  <si>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</si>
  <si>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</si>
  <si>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</si>
  <si>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</si>
  <si>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</si>
  <si>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</si>
  <si>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</si>
  <si>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</si>
  <si>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</si>
  <si>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</si>
  <si>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</si>
  <si>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</si>
  <si>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</si>
  <si>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</si>
  <si>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</si>
  <si>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</si>
  <si>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</si>
  <si>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</si>
  <si>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</si>
  <si>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</si>
  <si>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</si>
  <si>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</si>
  <si>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</si>
  <si>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</si>
  <si>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</si>
  <si>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</si>
  <si>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</si>
  <si>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</si>
  <si>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</si>
  <si>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</si>
  <si>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</si>
  <si>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</si>
  <si>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</si>
  <si>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</si>
  <si>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</si>
  <si>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</si>
  <si>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</si>
  <si>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</si>
  <si>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</si>
  <si>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</si>
  <si>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</si>
  <si>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</si>
  <si>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</si>
  <si>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</si>
  <si>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</si>
  <si>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</si>
  <si>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</si>
  <si>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</si>
  <si>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</si>
  <si>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</si>
  <si>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</si>
  <si>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</si>
  <si>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</si>
  <si>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</si>
  <si>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</si>
  <si>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</si>
  <si>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</si>
  <si>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</si>
  <si>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</si>
  <si>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</si>
  <si>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</si>
  <si>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</si>
  <si>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</si>
  <si>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</si>
  <si>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</si>
  <si>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</si>
  <si>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</si>
  <si>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</si>
  <si>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</si>
  <si>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</si>
  <si>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</si>
  <si>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</si>
  <si>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</si>
  <si>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</si>
  <si>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</si>
  <si>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</si>
  <si>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</si>
  <si>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</si>
  <si>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</si>
  <si>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</si>
  <si>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</si>
  <si>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</si>
  <si>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</si>
  <si>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</si>
  <si>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</si>
  <si>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</si>
  <si>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</si>
  <si>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</si>
  <si>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</si>
  <si>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</si>
  <si>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</si>
  <si>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</si>
  <si>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</si>
  <si>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</si>
  <si>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</si>
  <si>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</si>
  <si>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</si>
  <si>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</si>
  <si>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</si>
  <si>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</si>
  <si>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</si>
  <si>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</si>
  <si>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</si>
  <si>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</si>
  <si>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</si>
  <si>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</si>
  <si>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</si>
  <si>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</si>
  <si>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</si>
  <si>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</si>
  <si>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</si>
  <si>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</si>
  <si>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</si>
  <si>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</si>
  <si>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</si>
  <si>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</si>
  <si>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</si>
  <si>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</si>
  <si>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</si>
  <si>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</si>
  <si>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</si>
  <si>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</si>
  <si>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</si>
  <si>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</si>
  <si>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</si>
  <si>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</si>
  <si>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</si>
  <si>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</si>
  <si>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</si>
  <si>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</si>
  <si>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</si>
  <si>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</si>
  <si>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</si>
  <si>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</si>
  <si>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</si>
  <si>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</si>
  <si>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</si>
  <si>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</si>
  <si>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</si>
  <si>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</si>
  <si>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</si>
  <si>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</si>
  <si>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</si>
  <si>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</si>
  <si>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</si>
  <si>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</si>
  <si>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</si>
  <si>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</si>
  <si>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</si>
  <si>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</si>
  <si>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</si>
  <si>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</si>
  <si>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</si>
  <si>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</si>
  <si>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</si>
  <si>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</si>
  <si>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</si>
  <si>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</si>
  <si>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</si>
  <si>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</si>
  <si>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</si>
  <si>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</si>
  <si>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</si>
  <si>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</si>
  <si>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</si>
  <si>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</si>
  <si>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</si>
  <si>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</si>
  <si>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</si>
  <si>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</si>
  <si>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</si>
  <si>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</si>
  <si>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</si>
  <si>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</si>
  <si>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</si>
  <si>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</si>
  <si>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</si>
  <si>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</si>
  <si>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</si>
  <si>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</si>
  <si>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</si>
  <si>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</si>
  <si>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</si>
  <si>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</si>
  <si>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</si>
  <si>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</si>
  <si>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</si>
  <si>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</si>
  <si>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</si>
  <si>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</si>
  <si>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</si>
  <si>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</si>
  <si>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</si>
  <si>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</si>
  <si>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</si>
  <si>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</si>
  <si>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</si>
  <si>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</si>
  <si>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</si>
  <si>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</si>
  <si>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</si>
  <si>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</si>
  <si>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</si>
  <si>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</si>
  <si>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</si>
  <si>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</si>
  <si>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</si>
  <si>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</si>
  <si>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</si>
  <si>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</si>
  <si>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</si>
  <si>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</si>
  <si>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</si>
  <si>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</si>
  <si>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</si>
  <si>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</si>
  <si>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</si>
  <si>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</si>
  <si>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</si>
  <si>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</si>
  <si>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</si>
  <si>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</si>
  <si>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</si>
  <si>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</si>
  <si>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</si>
  <si>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</si>
  <si>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</si>
  <si>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</si>
  <si>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</si>
  <si>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</si>
  <si>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</si>
  <si>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</si>
  <si>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</si>
  <si>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</si>
  <si>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</si>
  <si>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</si>
  <si>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</si>
  <si>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</si>
  <si>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</si>
  <si>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</si>
  <si>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</si>
  <si>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</si>
  <si>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</si>
  <si>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</si>
  <si>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</si>
  <si>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</si>
  <si>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</si>
  <si>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</si>
  <si>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</si>
  <si>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</si>
  <si>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</si>
  <si>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</si>
  <si>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</si>
  <si>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</si>
  <si>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</si>
  <si>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</si>
  <si>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</si>
  <si>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</si>
  <si>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</si>
  <si>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</si>
  <si>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</si>
  <si>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</si>
  <si>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</si>
  <si>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</si>
  <si>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</si>
  <si>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</si>
  <si>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</si>
  <si>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</si>
  <si>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</si>
  <si>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</si>
  <si>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</si>
  <si>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</si>
  <si>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</si>
  <si>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</si>
  <si>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</si>
  <si>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</si>
  <si>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</si>
  <si>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</si>
  <si>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</si>
  <si>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</si>
  <si>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</si>
  <si>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</si>
  <si>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</si>
  <si>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</si>
  <si>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</si>
  <si>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</si>
  <si>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</si>
  <si>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</si>
  <si>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</si>
  <si>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</si>
  <si>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</si>
  <si>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</si>
  <si>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</si>
  <si>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</si>
  <si>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</si>
  <si>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</si>
  <si>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</si>
  <si>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</si>
  <si>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</si>
  <si>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</si>
  <si>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</si>
  <si>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</si>
  <si>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</si>
  <si>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</si>
  <si>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</si>
  <si>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</si>
  <si>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</si>
  <si>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</si>
  <si>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</si>
  <si>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</si>
  <si>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</si>
  <si>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</si>
  <si>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</si>
  <si>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</si>
  <si>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</si>
  <si>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</si>
  <si>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</si>
  <si>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</si>
  <si>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</si>
  <si>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</si>
  <si>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</si>
  <si>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</si>
  <si>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</si>
  <si>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</si>
  <si>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</si>
  <si>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</si>
  <si>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</si>
  <si>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</si>
  <si>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</si>
  <si>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</si>
  <si>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</si>
  <si>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</si>
  <si>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</si>
  <si>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</si>
  <si>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</si>
  <si>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</si>
  <si>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</si>
  <si>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</si>
  <si>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</si>
  <si>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</si>
  <si>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</si>
  <si>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</si>
  <si>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</si>
  <si>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</si>
  <si>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</si>
  <si>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</si>
  <si>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</si>
  <si>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</si>
  <si>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</si>
  <si>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</si>
  <si>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</si>
  <si>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</si>
  <si>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</si>
  <si>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</si>
  <si>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</si>
  <si>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</si>
  <si>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</si>
  <si>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</si>
  <si>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</si>
  <si>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</si>
  <si>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</si>
  <si>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</si>
  <si>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</si>
  <si>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</si>
  <si>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</si>
  <si>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</si>
  <si>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</si>
  <si>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</si>
  <si>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</si>
  <si>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</si>
  <si>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</si>
  <si>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</si>
  <si>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</si>
  <si>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</si>
  <si>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</si>
  <si>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</si>
  <si>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</si>
  <si>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</si>
  <si>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</si>
  <si>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</si>
  <si>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</si>
  <si>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</si>
  <si>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</si>
  <si>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</si>
  <si>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</si>
  <si>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</si>
  <si>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</si>
  <si>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</si>
  <si>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</si>
  <si>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</si>
  <si>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</si>
  <si>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</si>
  <si>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</si>
  <si>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</si>
  <si>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</si>
  <si>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</si>
  <si>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</si>
  <si>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</si>
  <si>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</si>
  <si>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</si>
  <si>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</si>
  <si>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</si>
  <si>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</si>
  <si>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</si>
  <si>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</si>
  <si>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</si>
  <si>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</si>
  <si>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</si>
  <si>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</si>
  <si>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</si>
  <si>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</si>
  <si>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</si>
  <si>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</si>
  <si>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</si>
  <si>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</si>
  <si>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</si>
  <si>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</si>
  <si>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</si>
  <si>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</si>
  <si>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</si>
  <si>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</si>
  <si>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</si>
  <si>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</si>
  <si>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</si>
  <si>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</si>
  <si>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</si>
  <si>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</si>
  <si>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</si>
  <si>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</si>
  <si>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</si>
  <si>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</si>
  <si>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</si>
  <si>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</si>
  <si>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</si>
  <si>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</si>
  <si>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</si>
  <si>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</si>
  <si>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</si>
  <si>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</si>
  <si>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</si>
  <si>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</si>
  <si>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</si>
  <si>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</si>
  <si>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</si>
  <si>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</si>
  <si>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</si>
  <si>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</si>
  <si>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</si>
  <si>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</si>
  <si>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</si>
  <si>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</si>
  <si>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</si>
  <si>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</si>
  <si>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</si>
  <si>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</si>
  <si>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</si>
  <si>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</si>
  <si>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</si>
  <si>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</si>
  <si>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</si>
  <si>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</si>
  <si>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</si>
  <si>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</si>
  <si>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</si>
  <si>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</si>
  <si>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</si>
  <si>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</si>
  <si>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</si>
  <si>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</si>
  <si>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</si>
  <si>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</si>
  <si>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</si>
  <si>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</si>
  <si>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</si>
  <si>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</si>
  <si>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</si>
  <si>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</si>
  <si>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</si>
  <si>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</si>
  <si>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</si>
  <si>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</si>
  <si>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</si>
  <si>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</si>
  <si>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</si>
  <si>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</si>
  <si>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</si>
  <si>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</si>
  <si>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</si>
  <si>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</si>
  <si>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</si>
  <si>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</si>
  <si>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</si>
  <si>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</si>
  <si>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</si>
  <si>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</si>
  <si>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</si>
  <si>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</si>
  <si>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</si>
  <si>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</si>
  <si>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</si>
  <si>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</si>
  <si>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</si>
  <si>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</si>
  <si>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</si>
  <si>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</si>
  <si>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</si>
  <si>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</si>
  <si>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</si>
  <si>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</si>
  <si>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</si>
  <si>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</si>
  <si>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</si>
  <si>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</si>
  <si>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</si>
  <si>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</si>
  <si>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</si>
  <si>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</si>
  <si>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</si>
  <si>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</si>
  <si>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</si>
  <si>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</si>
  <si>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</si>
  <si>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</si>
  <si>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</si>
  <si>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</si>
  <si>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</si>
  <si>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</si>
  <si>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</si>
  <si>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</si>
  <si>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</si>
  <si>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</si>
  <si>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</si>
  <si>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</si>
  <si>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</si>
  <si>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</si>
  <si>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</si>
  <si>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</si>
  <si>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</si>
  <si>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</si>
  <si>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</si>
  <si>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</si>
  <si>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</si>
  <si>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</si>
  <si>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</si>
  <si>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</si>
  <si>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</si>
  <si>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</si>
  <si>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</si>
  <si>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</si>
  <si>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</si>
  <si>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</si>
  <si>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</si>
  <si>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</si>
  <si>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</si>
  <si>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</si>
  <si>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</si>
  <si>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</si>
  <si>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</si>
  <si>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</si>
  <si>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</si>
  <si>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</si>
  <si>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</si>
  <si>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</si>
  <si>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</si>
  <si>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</si>
  <si>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</si>
  <si>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</si>
  <si>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</si>
  <si>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</si>
  <si>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</si>
  <si>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</si>
  <si>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</si>
  <si>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</si>
  <si>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</si>
  <si>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</si>
  <si>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</si>
  <si>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</si>
  <si>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</si>
  <si>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</si>
  <si>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</si>
  <si>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</si>
  <si>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</si>
  <si>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</si>
  <si>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</si>
  <si>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</si>
  <si>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</si>
  <si>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</si>
  <si>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</si>
  <si>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</si>
  <si>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</si>
  <si>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</si>
  <si>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</si>
  <si>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</si>
  <si>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</si>
  <si>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</si>
  <si>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</si>
  <si>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</si>
  <si>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</si>
  <si>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</si>
  <si>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</si>
  <si>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</si>
  <si>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</si>
  <si>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</si>
  <si>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</si>
  <si>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</si>
  <si>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</si>
  <si>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</si>
  <si>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</si>
  <si>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</si>
  <si>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</si>
  <si>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</si>
  <si>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</si>
  <si>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</si>
  <si>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</si>
  <si>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</si>
  <si>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</si>
  <si>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</si>
  <si>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</si>
  <si>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</si>
  <si>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</si>
  <si>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</si>
  <si>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</si>
  <si>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</si>
  <si>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</si>
  <si>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</si>
  <si>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</si>
  <si>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</si>
  <si>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</si>
  <si>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</si>
  <si>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</si>
  <si>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</si>
  <si>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</si>
  <si>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</si>
  <si>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</si>
  <si>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</si>
  <si>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</si>
  <si>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</si>
  <si>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</si>
  <si>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</si>
  <si>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</si>
  <si>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</si>
  <si>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</si>
  <si>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</si>
  <si>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</si>
  <si>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</si>
  <si>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</si>
  <si>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</si>
  <si>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</si>
  <si>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</si>
  <si>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</si>
  <si>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</si>
  <si>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</si>
  <si>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</si>
  <si>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</si>
  <si>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</si>
  <si>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</si>
  <si>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</si>
  <si>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</si>
  <si>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</si>
  <si>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</si>
  <si>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</si>
  <si>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</si>
  <si>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</si>
  <si>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</si>
  <si>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</si>
  <si>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</si>
  <si>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</si>
  <si>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</si>
  <si>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</si>
  <si>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</si>
  <si>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</si>
  <si>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</si>
  <si>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</si>
  <si>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</si>
  <si>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</si>
  <si>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</si>
  <si>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</si>
  <si>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</si>
  <si>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</si>
  <si>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</si>
  <si>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</si>
  <si>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</si>
  <si>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</si>
  <si>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</si>
  <si>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</si>
  <si>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</si>
  <si>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</si>
  <si>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</si>
  <si>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</si>
  <si>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</si>
  <si>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</si>
  <si>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</si>
  <si>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</si>
  <si>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</si>
  <si>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</si>
  <si>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</si>
  <si>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</si>
  <si>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</si>
  <si>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</si>
  <si>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</si>
  <si>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</si>
  <si>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</si>
  <si>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</si>
  <si>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</si>
  <si>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</si>
  <si>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</si>
  <si>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</si>
  <si>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</si>
  <si>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</si>
  <si>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</si>
  <si>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</si>
  <si>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</si>
  <si>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</si>
  <si>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</si>
  <si>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</si>
  <si>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</si>
  <si>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</si>
  <si>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</si>
  <si>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</si>
  <si>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</si>
  <si>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</si>
  <si>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</si>
  <si>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</si>
  <si>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</si>
  <si>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</si>
  <si>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</si>
  <si>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</si>
  <si>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</si>
  <si>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</si>
  <si>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</si>
  <si>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</si>
  <si>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</si>
  <si>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</si>
  <si>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</si>
  <si>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</si>
  <si>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</si>
  <si>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</si>
  <si>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</si>
  <si>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</si>
  <si>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</si>
  <si>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</si>
  <si>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</si>
  <si>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</si>
  <si>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</si>
  <si>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</si>
  <si>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</si>
  <si>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</si>
  <si>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</si>
  <si>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</si>
  <si>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</si>
  <si>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</si>
  <si>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</si>
  <si>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</si>
  <si>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</si>
  <si>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</si>
  <si>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</si>
  <si>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</si>
  <si>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</si>
  <si>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</si>
  <si>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</si>
  <si>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</si>
  <si>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</si>
  <si>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</si>
  <si>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</si>
  <si>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</si>
  <si>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</si>
  <si>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</si>
  <si>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</si>
  <si>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</si>
  <si>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</si>
  <si>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</si>
  <si>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</si>
  <si>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</si>
  <si>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</si>
  <si>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</si>
  <si>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</si>
  <si>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</si>
  <si>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</si>
  <si>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</si>
  <si>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</si>
  <si>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</si>
  <si>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</si>
  <si>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</si>
  <si>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</si>
  <si>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</si>
  <si>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</si>
  <si>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</si>
  <si>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</si>
  <si>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</si>
  <si>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</si>
  <si>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</si>
  <si>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</si>
  <si>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</si>
  <si>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</si>
  <si>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</si>
  <si>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</si>
  <si>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</si>
  <si>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</si>
  <si>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</si>
  <si>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</si>
  <si>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</si>
  <si>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</si>
  <si>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</si>
  <si>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</si>
  <si>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</si>
  <si>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</si>
  <si>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</si>
  <si>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</si>
  <si>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</si>
  <si>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</si>
  <si>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</si>
  <si>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</si>
  <si>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</si>
  <si>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</si>
  <si>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</si>
  <si>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</si>
  <si>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</si>
  <si>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</si>
  <si>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</si>
  <si>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</si>
  <si>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</si>
  <si>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</si>
  <si>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</si>
  <si>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</si>
  <si>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</si>
  <si>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</si>
  <si>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</si>
  <si>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</si>
  <si>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</si>
  <si>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</si>
  <si>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</si>
  <si>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</si>
  <si>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</si>
  <si>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</si>
  <si>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</si>
  <si>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</si>
  <si>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</si>
  <si>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</si>
  <si>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</si>
  <si>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</si>
  <si>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</si>
  <si>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</si>
  <si>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</si>
  <si>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</si>
  <si>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</si>
  <si>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</si>
  <si>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</si>
  <si>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</si>
  <si>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</si>
  <si>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</si>
  <si>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</si>
  <si>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</si>
  <si>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</si>
  <si>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</si>
  <si>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</si>
  <si>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</si>
  <si>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</si>
  <si>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</si>
  <si>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</si>
  <si>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</si>
  <si>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</si>
  <si>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</si>
  <si>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</si>
  <si>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</si>
  <si>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</si>
  <si>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</si>
  <si>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</si>
  <si>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</si>
  <si>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</si>
  <si>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</si>
  <si>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</si>
  <si>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</si>
  <si>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</si>
  <si>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</si>
  <si>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</si>
  <si>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</si>
  <si>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</si>
  <si>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</si>
  <si>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</si>
  <si>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</si>
  <si>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</si>
  <si>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</si>
  <si>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</si>
  <si>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</si>
  <si>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</si>
  <si>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</si>
  <si>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</si>
  <si>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</si>
  <si>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</si>
  <si>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</si>
  <si>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</si>
  <si>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</si>
  <si>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</si>
  <si>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</si>
  <si>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</si>
  <si>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</si>
  <si>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</si>
  <si>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</si>
  <si>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</si>
  <si>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</si>
  <si>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</si>
  <si>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</si>
  <si>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</si>
  <si>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</si>
  <si>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</si>
  <si>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</si>
  <si>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</si>
  <si>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</si>
  <si>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</si>
  <si>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</si>
  <si>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</si>
  <si>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</si>
  <si>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</si>
  <si>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</si>
  <si>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</si>
  <si>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</si>
  <si>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</si>
  <si>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</si>
  <si>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</si>
  <si>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</si>
  <si>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</si>
  <si>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</si>
  <si>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</si>
  <si>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</si>
  <si>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</si>
  <si>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</si>
  <si>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</si>
  <si>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</si>
  <si>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</si>
  <si>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</si>
  <si>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</si>
  <si>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</si>
  <si>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</si>
  <si>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</si>
  <si>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</si>
  <si>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</si>
  <si>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</si>
  <si>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</si>
  <si>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</si>
  <si>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</si>
  <si>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</si>
  <si>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</si>
  <si>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</si>
  <si>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</si>
  <si>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</si>
  <si>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</si>
  <si>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</si>
  <si>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</si>
  <si>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</si>
  <si>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</si>
  <si>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</si>
  <si>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</si>
  <si>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</si>
  <si>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</si>
  <si>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</si>
  <si>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</si>
  <si>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</si>
  <si>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</si>
  <si>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</si>
  <si>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</si>
  <si>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</si>
  <si>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</si>
  <si>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</si>
  <si>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</si>
  <si>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</si>
  <si>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</si>
  <si>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</si>
  <si>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</si>
  <si>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</si>
  <si>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</si>
  <si>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</si>
  <si>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</si>
  <si>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</si>
  <si>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</si>
  <si>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</si>
  <si>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</si>
  <si>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</si>
  <si>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</si>
  <si>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</si>
  <si>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</si>
  <si>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</si>
  <si>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</si>
  <si>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</si>
  <si>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</si>
  <si>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</si>
  <si>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</si>
  <si>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</si>
  <si>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</si>
  <si>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</si>
  <si>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</si>
  <si>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</si>
  <si>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</si>
  <si>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</si>
  <si>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</si>
  <si>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</si>
  <si>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</si>
  <si>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</si>
  <si>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</si>
  <si>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</si>
  <si>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</si>
  <si>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</si>
  <si>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</si>
  <si>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</si>
  <si>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</si>
  <si>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</si>
  <si>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</si>
  <si>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</si>
  <si>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</si>
  <si>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</si>
  <si>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</si>
  <si>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</si>
  <si>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</si>
  <si>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</si>
  <si>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</si>
  <si>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</si>
  <si>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</si>
  <si>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</si>
  <si>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</si>
  <si>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</si>
  <si>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</si>
  <si>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</si>
  <si>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</si>
  <si>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</si>
  <si>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</si>
  <si>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</si>
  <si>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</si>
  <si>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</si>
  <si>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</si>
  <si>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</si>
  <si>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</si>
  <si>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</si>
  <si>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</si>
  <si>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</si>
  <si>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</si>
  <si>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</si>
  <si>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</si>
  <si>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</si>
  <si>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</si>
  <si>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</si>
  <si>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</si>
  <si>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</si>
  <si>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</si>
  <si>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</si>
  <si>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</si>
  <si>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</si>
  <si>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</si>
  <si>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</si>
  <si>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</si>
  <si>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</si>
  <si>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</si>
  <si>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</si>
  <si>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</si>
  <si>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</si>
  <si>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</si>
  <si>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</si>
  <si>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</si>
  <si>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</si>
  <si>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</si>
  <si>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</si>
  <si>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</si>
  <si>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</si>
  <si>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</si>
  <si>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</si>
  <si>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</si>
  <si>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</si>
  <si>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</si>
  <si>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</si>
  <si>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</si>
  <si>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</si>
  <si>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</si>
  <si>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</si>
  <si>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</si>
  <si>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</si>
  <si>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</si>
  <si>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</si>
  <si>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</si>
  <si>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</si>
  <si>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</si>
  <si>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</si>
  <si>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</si>
  <si>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</si>
  <si>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</si>
  <si>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</si>
  <si>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</si>
  <si>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</si>
  <si>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</si>
  <si>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</si>
  <si>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</si>
  <si>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</si>
  <si>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</si>
  <si>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</si>
  <si>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</si>
  <si>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</si>
  <si>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</si>
  <si>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</si>
  <si>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</si>
  <si>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</si>
  <si>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</si>
  <si>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</si>
  <si>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</si>
  <si>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</si>
  <si>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</si>
  <si>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</si>
  <si>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</si>
  <si>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</si>
  <si>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</si>
  <si>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</si>
  <si>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</si>
  <si>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</si>
  <si>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</si>
  <si>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</si>
  <si>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</si>
  <si>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</si>
  <si>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</si>
  <si>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</si>
  <si>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</si>
  <si>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</si>
  <si>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</si>
  <si>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</si>
  <si>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</si>
  <si>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</si>
  <si>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</si>
  <si>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</si>
  <si>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</si>
  <si>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</si>
  <si>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</si>
  <si>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</si>
  <si>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</si>
  <si>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</si>
  <si>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</si>
  <si>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</si>
  <si>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</si>
  <si>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</si>
  <si>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</si>
  <si>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</si>
  <si>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</si>
  <si>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</si>
  <si>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</si>
  <si>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</si>
  <si>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</si>
  <si>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</si>
  <si>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</si>
  <si>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</si>
  <si>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</si>
  <si>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</si>
  <si>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</si>
  <si>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</si>
  <si>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</si>
  <si>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</si>
  <si>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</si>
  <si>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</si>
  <si>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</si>
  <si>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</si>
  <si>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</si>
  <si>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</si>
  <si>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</si>
  <si>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</si>
  <si>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</si>
  <si>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</si>
  <si>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</si>
  <si>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</si>
  <si>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</si>
  <si>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</si>
  <si>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</si>
  <si>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</si>
  <si>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</si>
  <si>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</si>
  <si>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</si>
  <si>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</si>
  <si>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</si>
  <si>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</si>
  <si>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</si>
  <si>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</si>
  <si>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</si>
  <si>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</si>
  <si>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</si>
  <si>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</si>
  <si>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</si>
  <si>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</si>
  <si>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</si>
  <si>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</si>
  <si>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</si>
  <si>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</si>
  <si>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</si>
  <si>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</si>
  <si>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</si>
  <si>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</si>
  <si>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</si>
  <si>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</si>
  <si>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</si>
  <si>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</si>
  <si>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</si>
  <si>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</si>
  <si>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</si>
  <si>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</si>
  <si>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</si>
  <si>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</si>
  <si>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</si>
  <si>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</si>
  <si>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</si>
  <si>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</si>
  <si>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</si>
  <si>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</si>
  <si>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</si>
  <si>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</si>
  <si>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</si>
  <si>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</si>
  <si>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</si>
  <si>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</si>
  <si>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</si>
  <si>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</si>
  <si>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</si>
  <si>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</si>
  <si>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</si>
  <si>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</si>
  <si>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</si>
  <si>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</si>
  <si>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</si>
  <si>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</si>
  <si>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</si>
  <si>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</si>
  <si>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</si>
  <si>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</si>
  <si>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</si>
  <si>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</si>
  <si>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</si>
  <si>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</si>
  <si>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</si>
  <si>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</si>
  <si>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</si>
  <si>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</si>
  <si>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</si>
  <si>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</si>
  <si>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</si>
  <si>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</si>
  <si>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</si>
  <si>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</si>
  <si>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</si>
  <si>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</si>
  <si>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</si>
  <si>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</si>
  <si>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</si>
  <si>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</si>
  <si>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</si>
  <si>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</si>
  <si>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</si>
  <si>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</si>
  <si>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</si>
  <si>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</si>
  <si>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</si>
  <si>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</si>
  <si>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</si>
  <si>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</si>
  <si>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</si>
  <si>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</si>
  <si>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</si>
  <si>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</si>
  <si>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</si>
  <si>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</si>
  <si>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</si>
  <si>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</si>
  <si>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</si>
  <si>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</si>
  <si>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</si>
  <si>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</si>
  <si>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</si>
  <si>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</si>
  <si>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</si>
  <si>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</si>
  <si>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</si>
  <si>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</si>
  <si>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</si>
  <si>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</si>
  <si>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</si>
  <si>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</si>
  <si>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</si>
  <si>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</si>
  <si>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</si>
  <si>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</si>
  <si>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</si>
  <si>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</si>
  <si>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</si>
  <si>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</si>
  <si>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</si>
  <si>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</si>
  <si>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</si>
  <si>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</si>
  <si>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</si>
  <si>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</si>
  <si>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</si>
  <si>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</si>
  <si>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</si>
  <si>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</si>
  <si>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</si>
  <si>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</si>
  <si>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</si>
  <si>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</si>
  <si>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</si>
  <si>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</si>
  <si>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</si>
  <si>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</si>
  <si>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</si>
  <si>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</si>
  <si>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</si>
  <si>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</si>
  <si>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</si>
  <si>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</si>
  <si>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</si>
  <si>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</si>
  <si>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</si>
  <si>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</si>
  <si>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</si>
  <si>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</si>
  <si>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</si>
  <si>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</si>
  <si>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</si>
  <si>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</si>
  <si>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</si>
  <si>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</si>
  <si>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</si>
  <si>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</si>
  <si>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</si>
  <si>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</si>
  <si>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</si>
  <si>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</si>
  <si>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</si>
  <si>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</si>
  <si>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</si>
  <si>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</si>
  <si>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</si>
  <si>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</si>
  <si>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</si>
  <si>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</si>
  <si>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</si>
  <si>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</si>
  <si>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</si>
  <si>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</si>
  <si>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</si>
  <si>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</si>
  <si>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</si>
  <si>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</si>
  <si>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</si>
  <si>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</si>
  <si>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</si>
  <si>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</si>
  <si>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</si>
  <si>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</si>
  <si>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</si>
  <si>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</si>
  <si>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</si>
  <si>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</si>
  <si>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</si>
  <si>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</si>
  <si>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</si>
  <si>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</si>
  <si>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</si>
  <si>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</si>
  <si>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</si>
  <si>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</si>
  <si>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</si>
  <si>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</si>
  <si>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</si>
  <si>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</si>
  <si>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</si>
  <si>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</si>
  <si>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</si>
  <si>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</si>
  <si>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</si>
  <si>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</si>
  <si>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</si>
  <si>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</si>
  <si>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</si>
  <si>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</si>
  <si>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</si>
  <si>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</si>
  <si>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</si>
  <si>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</si>
  <si>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</si>
  <si>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</si>
  <si>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</si>
  <si>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</si>
  <si>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</si>
  <si>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</si>
  <si>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</si>
  <si>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</si>
  <si>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</si>
  <si>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</si>
  <si>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</si>
  <si>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</si>
  <si>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</si>
  <si>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</si>
  <si>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</si>
  <si>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</si>
  <si>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</si>
  <si>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</si>
  <si>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</si>
  <si>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</si>
  <si>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</si>
  <si>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</si>
  <si>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</si>
  <si>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</si>
  <si>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</si>
  <si>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</si>
  <si>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</si>
  <si>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</si>
  <si>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</si>
  <si>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</si>
  <si>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</si>
  <si>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</si>
  <si>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</si>
  <si>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</si>
  <si>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</si>
  <si>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</si>
  <si>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</si>
  <si>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</si>
  <si>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</si>
  <si>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</si>
  <si>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</si>
  <si>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</si>
  <si>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</si>
  <si>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</si>
  <si>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</si>
  <si>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</si>
  <si>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</si>
  <si>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</si>
  <si>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</si>
  <si>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</si>
  <si>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</si>
  <si>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</si>
  <si>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</si>
  <si>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</si>
  <si>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</si>
  <si>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</si>
  <si>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</si>
  <si>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</si>
  <si>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</si>
  <si>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</si>
  <si>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</si>
  <si>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</si>
  <si>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</si>
  <si>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</si>
  <si>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</si>
  <si>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</si>
  <si>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</si>
  <si>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</si>
  <si>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</si>
  <si>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</si>
  <si>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</si>
  <si>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</si>
  <si>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</si>
  <si>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</si>
  <si>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</si>
  <si>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</si>
  <si>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</si>
  <si>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</si>
  <si>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</si>
  <si>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</si>
  <si>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</si>
  <si>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</si>
  <si>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</si>
  <si>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</si>
  <si>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</si>
  <si>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</si>
  <si>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</si>
  <si>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</si>
  <si>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</si>
  <si>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</si>
  <si>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</si>
  <si>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</si>
  <si>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</si>
  <si>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</si>
  <si>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</si>
  <si>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</si>
  <si>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</si>
  <si>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</si>
  <si>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</si>
  <si>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</si>
  <si>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</si>
  <si>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</si>
  <si>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</si>
  <si>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</si>
  <si>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</si>
  <si>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</si>
  <si>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</si>
  <si>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</si>
  <si>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</si>
  <si>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</si>
  <si>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</si>
  <si>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</si>
  <si>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</si>
  <si>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</si>
  <si>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</si>
  <si>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</si>
  <si>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</si>
  <si>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</si>
  <si>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</si>
  <si>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</si>
  <si>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</si>
  <si>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</si>
  <si>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</si>
  <si>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</si>
  <si>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</si>
  <si>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</si>
  <si>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</si>
  <si>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</si>
  <si>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</si>
  <si>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</si>
  <si>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</si>
  <si>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</si>
  <si>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</si>
  <si>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</si>
  <si>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</si>
  <si>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</si>
  <si>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</si>
  <si>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</si>
  <si>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</si>
  <si>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</si>
  <si>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</si>
  <si>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</si>
  <si>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</si>
  <si>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</si>
  <si>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</si>
  <si>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</si>
  <si>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</si>
  <si>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</si>
  <si>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</si>
  <si>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</si>
  <si>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</si>
  <si>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</si>
  <si>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</si>
  <si>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</si>
  <si>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</si>
  <si>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</si>
  <si>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</si>
  <si>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</si>
  <si>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</si>
  <si>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</si>
  <si>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</si>
  <si>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</si>
  <si>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</si>
  <si>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</si>
  <si>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</si>
  <si>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</si>
  <si>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</si>
  <si>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</si>
  <si>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</si>
  <si>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</si>
  <si>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</si>
  <si>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</si>
  <si>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</si>
  <si>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</si>
  <si>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</si>
  <si>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</si>
  <si>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</si>
  <si>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</si>
  <si>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</si>
  <si>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</si>
  <si>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</si>
  <si>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</si>
  <si>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</si>
  <si>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</si>
  <si>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</si>
  <si>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</si>
  <si>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</si>
  <si>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</si>
  <si>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</si>
  <si>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</si>
  <si>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</si>
  <si>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</si>
  <si>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</si>
  <si>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</si>
  <si>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</si>
  <si>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</si>
  <si>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</si>
  <si>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</si>
  <si>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</si>
  <si>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</si>
  <si>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</si>
  <si>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</si>
  <si>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</si>
  <si>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</si>
  <si>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</si>
  <si>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</si>
  <si>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</si>
  <si>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</si>
  <si>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</si>
  <si>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</si>
  <si>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</si>
  <si>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</si>
  <si>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</si>
  <si>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</si>
  <si>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</si>
  <si>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</si>
  <si>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</si>
  <si>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</si>
  <si>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</si>
  <si>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</si>
  <si>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</si>
  <si>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</si>
  <si>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</si>
  <si>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</si>
  <si>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</si>
  <si>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</si>
  <si>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</si>
  <si>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</si>
  <si>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</si>
  <si>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</si>
  <si>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</si>
  <si>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</si>
  <si>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</si>
  <si>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</si>
  <si>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</si>
  <si>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</si>
  <si>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</si>
  <si>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</si>
  <si>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</si>
  <si>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</si>
  <si>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</si>
  <si>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</si>
  <si>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</si>
  <si>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</si>
  <si>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</si>
  <si>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</si>
  <si>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</si>
  <si>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</si>
  <si>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</si>
  <si>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</si>
  <si>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</si>
  <si>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</si>
  <si>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</si>
  <si>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</si>
  <si>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</si>
  <si>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</si>
  <si>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</si>
  <si>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</si>
  <si>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</si>
  <si>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</si>
  <si>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</si>
  <si>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</si>
  <si>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</si>
  <si>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</si>
  <si>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</si>
  <si>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</si>
  <si>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</si>
  <si>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</si>
  <si>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</si>
  <si>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</si>
  <si>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</si>
  <si>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</si>
  <si>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</si>
  <si>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</si>
  <si>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</si>
  <si>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</si>
  <si>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</si>
  <si>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</si>
  <si>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</si>
  <si>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</si>
  <si>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</si>
  <si>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</si>
  <si>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</si>
  <si>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</si>
  <si>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</si>
  <si>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</si>
  <si>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</si>
  <si>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</si>
  <si>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</si>
  <si>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</si>
  <si>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</si>
  <si>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</si>
  <si>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</si>
  <si>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</si>
  <si>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</si>
  <si>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</si>
  <si>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</si>
  <si>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</si>
  <si>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</si>
  <si>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</si>
  <si>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</si>
  <si>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</si>
  <si>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</si>
  <si>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</si>
  <si>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</si>
  <si>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</si>
  <si>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</si>
  <si>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</si>
  <si>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</si>
  <si>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</si>
  <si>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</si>
  <si>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</si>
  <si>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</si>
  <si>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</si>
  <si>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</si>
  <si>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</si>
  <si>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</si>
  <si>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</si>
  <si>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</si>
  <si>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</si>
  <si>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</si>
  <si>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</si>
  <si>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</si>
  <si>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</si>
  <si>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</si>
  <si>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</si>
  <si>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</si>
  <si>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</si>
  <si>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</si>
  <si>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</si>
  <si>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</si>
  <si>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</si>
  <si>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</si>
  <si>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</si>
  <si>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</si>
  <si>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</si>
  <si>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</si>
  <si>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</si>
  <si>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</si>
  <si>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</si>
  <si>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</si>
  <si>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</si>
  <si>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</si>
  <si>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</si>
  <si>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</si>
  <si>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</si>
  <si>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</si>
  <si>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</si>
  <si>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</si>
  <si>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</si>
  <si>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</si>
  <si>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</si>
  <si>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</si>
  <si>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</si>
  <si>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</si>
  <si>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</si>
  <si>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</si>
  <si>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</si>
  <si>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</si>
  <si>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</si>
  <si>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</si>
  <si>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</si>
  <si>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</si>
  <si>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</si>
  <si>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</si>
  <si>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</si>
  <si>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</si>
  <si>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</si>
  <si>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</si>
  <si>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</si>
  <si>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</si>
  <si>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</si>
  <si>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</si>
  <si>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</si>
  <si>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</si>
  <si>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</si>
  <si>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</si>
  <si>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</si>
  <si>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</si>
  <si>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</si>
  <si>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</si>
  <si>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</si>
  <si>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</si>
  <si>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</si>
  <si>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</si>
  <si>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</si>
  <si>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</si>
  <si>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</si>
  <si>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</si>
  <si>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</si>
  <si>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</si>
  <si>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</si>
  <si>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</si>
  <si>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</si>
  <si>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</si>
  <si>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</si>
  <si>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</si>
  <si>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</si>
  <si>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</si>
  <si>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</si>
  <si>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</si>
  <si>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</si>
  <si>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</si>
  <si>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</si>
  <si>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</si>
  <si>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</si>
  <si>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</si>
  <si>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</si>
  <si>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</si>
  <si>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</si>
  <si>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</si>
  <si>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</si>
  <si>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</si>
  <si>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</si>
  <si>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</si>
  <si>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</si>
  <si>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</si>
  <si>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</si>
  <si>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</si>
  <si>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</si>
  <si>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</si>
  <si>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</si>
  <si>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</si>
  <si>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</si>
  <si>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</si>
  <si>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</si>
  <si>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</si>
  <si>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</si>
  <si>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</si>
  <si>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</si>
  <si>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</si>
  <si>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</si>
  <si>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</si>
  <si>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</si>
  <si>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</si>
  <si>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</si>
  <si>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</si>
  <si>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</si>
  <si>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</si>
  <si>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</si>
  <si>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</si>
  <si>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</si>
  <si>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</si>
  <si>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</si>
  <si>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</si>
  <si>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</si>
  <si>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</si>
  <si>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</si>
  <si>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</si>
  <si>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</si>
  <si>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</si>
  <si>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</si>
  <si>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</si>
  <si>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</si>
  <si>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</si>
  <si>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</si>
  <si>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</si>
  <si>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</si>
  <si>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</si>
  <si>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</si>
  <si>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</si>
  <si>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</si>
  <si>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</si>
  <si>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</si>
  <si>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</si>
  <si>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</si>
  <si>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</si>
  <si>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</si>
  <si>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</si>
  <si>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</si>
  <si>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</si>
  <si>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</si>
  <si>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</si>
  <si>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</si>
  <si>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</si>
  <si>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</si>
  <si>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</si>
  <si>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</si>
  <si>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</si>
  <si>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</si>
  <si>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</si>
  <si>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</si>
  <si>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</si>
  <si>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</si>
  <si>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</si>
  <si>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</si>
  <si>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</si>
  <si>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</si>
  <si>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</si>
  <si>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</si>
  <si>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</si>
  <si>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</si>
  <si>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</si>
  <si>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</si>
  <si>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</si>
  <si>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</si>
  <si>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</si>
  <si>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</si>
  <si>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</si>
  <si>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</si>
  <si>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</si>
  <si>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</si>
  <si>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</si>
  <si>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</si>
  <si>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</si>
  <si>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</si>
  <si>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</si>
  <si>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</si>
  <si>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</si>
  <si>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</si>
  <si>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</si>
  <si>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</si>
  <si>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</si>
  <si>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</si>
  <si>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</si>
  <si>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</si>
  <si>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</si>
  <si>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</si>
  <si>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</si>
  <si>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</si>
  <si>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</si>
  <si>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</si>
  <si>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</si>
  <si>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</si>
  <si>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</si>
  <si>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</si>
  <si>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</si>
  <si>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</si>
  <si>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</si>
  <si>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</si>
  <si>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</si>
  <si>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</si>
  <si>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</si>
  <si>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</si>
  <si>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</si>
  <si>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</si>
  <si>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</si>
  <si>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</si>
  <si>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</si>
  <si>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</si>
  <si>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</si>
  <si>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</si>
  <si>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</si>
  <si>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</si>
  <si>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</si>
  <si>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</si>
  <si>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</si>
  <si>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</si>
  <si>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</si>
  <si>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</si>
  <si>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</si>
  <si>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</si>
  <si>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</si>
  <si>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</si>
  <si>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</si>
  <si>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</si>
  <si>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</si>
  <si>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</si>
  <si>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</si>
  <si>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</si>
  <si>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</si>
  <si>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</si>
  <si>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</si>
  <si>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</si>
  <si>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</si>
  <si>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</si>
  <si>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</si>
  <si>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</si>
  <si>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</si>
  <si>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</si>
  <si>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</si>
  <si>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</si>
  <si>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</si>
  <si>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</si>
  <si>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</si>
  <si>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</si>
  <si>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</si>
  <si>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</si>
  <si>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</si>
  <si>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</si>
  <si>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</si>
  <si>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</si>
  <si>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</si>
  <si>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</si>
  <si>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</si>
  <si>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</si>
  <si>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</si>
  <si>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</si>
  <si>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</si>
  <si>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</si>
  <si>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</si>
  <si>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</si>
  <si>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</si>
  <si>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</si>
  <si>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</si>
  <si>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</si>
  <si>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</si>
  <si>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</si>
  <si>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</si>
  <si>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</si>
  <si>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</si>
  <si>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</si>
  <si>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</si>
  <si>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</si>
  <si>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</si>
  <si>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</si>
  <si>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</si>
  <si>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</si>
  <si>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</si>
  <si>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</si>
  <si>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</si>
  <si>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</si>
  <si>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</si>
  <si>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</si>
  <si>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</si>
  <si>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</si>
  <si>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</si>
  <si>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</si>
  <si>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</si>
  <si>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</si>
  <si>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</si>
  <si>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</si>
  <si>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</si>
  <si>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</si>
  <si>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</si>
  <si>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</si>
  <si>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</si>
  <si>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</si>
  <si>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</si>
  <si>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</si>
  <si>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</si>
  <si>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</si>
  <si>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</si>
  <si>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</si>
  <si>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</si>
  <si>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</si>
  <si>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</si>
  <si>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</si>
  <si>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</si>
  <si>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</si>
  <si>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</si>
  <si>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</si>
  <si>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</si>
  <si>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</si>
  <si>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</si>
  <si>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</si>
  <si>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</si>
  <si>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</si>
  <si>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</si>
  <si>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</si>
  <si>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</si>
  <si>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</si>
  <si>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</si>
  <si>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</si>
  <si>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</si>
  <si>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</si>
  <si>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</si>
  <si>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</si>
  <si>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</si>
  <si>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</si>
  <si>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</si>
  <si>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</si>
  <si>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</si>
  <si>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</si>
  <si>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</si>
  <si>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</si>
  <si>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</si>
  <si>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</si>
  <si>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</si>
  <si>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</si>
  <si>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</si>
  <si>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</si>
  <si>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</si>
  <si>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</si>
  <si>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</si>
  <si>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</si>
  <si>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</si>
  <si>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</si>
  <si>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</si>
  <si>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</si>
  <si>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</si>
  <si>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</si>
  <si>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</si>
  <si>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</si>
  <si>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</si>
  <si>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</si>
  <si>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</si>
  <si>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</si>
  <si>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</si>
  <si>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</si>
  <si>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</si>
  <si>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</si>
  <si>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</si>
  <si>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</si>
  <si>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</si>
  <si>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</si>
  <si>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</si>
  <si>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</si>
  <si>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</si>
  <si>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</si>
  <si>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</si>
  <si>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</si>
  <si>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</si>
  <si>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</si>
  <si>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</si>
  <si>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</si>
  <si>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</si>
  <si>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</si>
  <si>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</si>
  <si>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</si>
  <si>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</si>
  <si>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</si>
  <si>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</si>
  <si>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</si>
  <si>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</si>
  <si>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</si>
  <si>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</si>
  <si>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</si>
  <si>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</si>
  <si>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</si>
  <si>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</si>
  <si>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</si>
  <si>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</si>
  <si>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</si>
  <si>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</si>
  <si>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</si>
  <si>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</si>
  <si>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</si>
  <si>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</si>
  <si>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</si>
  <si>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</si>
  <si>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</si>
  <si>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</si>
  <si>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</si>
  <si>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</si>
  <si>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</si>
  <si>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</si>
  <si>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</si>
  <si>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</si>
  <si>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</si>
  <si>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</si>
  <si>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</si>
  <si>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</si>
  <si>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</si>
  <si>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</si>
  <si>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</si>
  <si>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</si>
  <si>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</si>
  <si>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</si>
  <si>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</si>
  <si>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</si>
  <si>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</si>
  <si>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</si>
  <si>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</si>
  <si>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</si>
  <si>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</si>
  <si>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</si>
  <si>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</si>
  <si>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</si>
  <si>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</si>
  <si>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</si>
  <si>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</si>
  <si>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</si>
  <si>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</si>
  <si>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</si>
  <si>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</si>
  <si>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</si>
  <si>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</si>
  <si>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</si>
  <si>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</si>
  <si>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</si>
  <si>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</si>
  <si>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</si>
  <si>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</si>
  <si>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</si>
  <si>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</si>
  <si>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</si>
  <si>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</si>
  <si>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</si>
  <si>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</si>
  <si>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</si>
  <si>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</si>
  <si>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</si>
  <si>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</si>
  <si>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</si>
  <si>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</si>
  <si>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</si>
  <si>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</si>
  <si>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</si>
  <si>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</si>
  <si>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</si>
  <si>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</si>
  <si>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</si>
  <si>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</si>
  <si>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</si>
  <si>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</si>
  <si>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</si>
  <si>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</si>
  <si>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</si>
  <si>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</si>
  <si>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</si>
  <si>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</si>
  <si>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</si>
  <si>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</si>
  <si>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</si>
  <si>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</si>
  <si>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</si>
  <si>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</si>
  <si>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</si>
  <si>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</si>
  <si>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</si>
  <si>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</si>
  <si>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</si>
  <si>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</si>
  <si>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</si>
  <si>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</si>
  <si>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</si>
  <si>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</si>
  <si>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</si>
  <si>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</si>
  <si>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</si>
  <si>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</si>
  <si>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</si>
  <si>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</si>
  <si>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</si>
  <si>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</si>
  <si>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</si>
  <si>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</si>
  <si>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</si>
  <si>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</si>
  <si>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</si>
  <si>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</si>
  <si>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</si>
  <si>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</si>
  <si>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</si>
  <si>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</si>
  <si>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</si>
  <si>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</si>
  <si>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</si>
  <si>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</si>
  <si>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</si>
  <si>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</si>
  <si>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</si>
  <si>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</si>
  <si>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</si>
  <si>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</si>
  <si>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</si>
  <si>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</si>
  <si>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</si>
  <si>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</si>
  <si>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</si>
  <si>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</si>
  <si>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</si>
  <si>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</si>
  <si>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</si>
  <si>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</si>
  <si>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</si>
  <si>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</si>
  <si>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</si>
  <si>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</si>
  <si>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</si>
  <si>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</si>
  <si>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</si>
  <si>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</si>
  <si>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</si>
  <si>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</si>
  <si>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</si>
  <si>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</si>
  <si>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</si>
  <si>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</si>
  <si>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</si>
  <si>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</si>
  <si>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</si>
  <si>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</si>
  <si>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</si>
  <si>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</si>
  <si>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</si>
  <si>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</si>
  <si>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</si>
  <si>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</si>
  <si>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</si>
  <si>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</si>
  <si>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</si>
  <si>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</si>
  <si>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</si>
  <si>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</si>
  <si>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</si>
  <si>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</si>
  <si>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</si>
  <si>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</si>
  <si>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</si>
  <si>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</si>
  <si>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</si>
  <si>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</si>
  <si>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</si>
  <si>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 xml:space="preserve"> PCM-20250215-00000830 </t>
  </si>
  <si>
    <t>LTE site still down and  site located in aramco area access issue need special permission</t>
  </si>
  <si>
    <t>NO PCM</t>
  </si>
  <si>
    <t>EM team on the way need 10 Min</t>
  </si>
  <si>
    <t>jed0125</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</si>
  <si>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</si>
  <si>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</si>
  <si>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</si>
  <si>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</si>
  <si>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</si>
  <si>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</si>
  <si>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</si>
  <si>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</si>
  <si>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</si>
  <si>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</si>
  <si>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</si>
  <si>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</si>
  <si>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</si>
  <si>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PCM-20251202-00000772</t>
  </si>
  <si>
    <t>MHL0858</t>
  </si>
  <si>
    <t>site HO to tawal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</si>
</sst>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330.57265486111282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45993.521080787039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45993.521080787039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45993.521080671293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45993.521080671293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45993.521080671293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45993.521080671293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45993.521080671293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45993.521080671293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45993.521080671293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45993.521080671293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45993.521080671293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45993.521080671293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45993.521080671293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45993.521080671293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45993.521080671293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45993.521080671293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45993.521080671293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45993.521080671293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45993.521080671293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45993.521080671293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45993.521080671293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45993.521080671293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45993.521080671293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45993.521080671293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45993.521080671293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45993.521080671293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45993.521080671293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45993.521080671293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45993.521080671293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45993.521080671293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45993.521080671293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45993.521080671293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45993.521080671293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45993.521080671293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45993.521080671293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45993.521080671293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45993.521080671293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45993.521080671293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45993.521080671293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45993.521080671293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45993.521080671293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45993.521080671293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45993.521080671293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45993.521080671293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45993.521080671293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45993.521080671293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45993.521080671293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45993.521080671293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45993.521080671293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45993.521080671293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45993.521080671293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45993.521080671293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45993.521080671293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45993.521080671293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45993.521080671293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45993.521080671293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45993.521080671293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45993.521080671293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45993.521080671293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45993.521080671293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45993.521080671293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45993.521080671293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45993.521080671293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45993.521080671293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45993.521080671293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45993.521080671293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45993.521080671293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45993.521080671293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45993.521080671293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45993.521080671293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45993.521080671293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45993.521080671293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45993.521080671293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45993.521080671293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45993.521080671293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45993.521080671293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45993.521080671293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45993.521080671293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45993.521080671293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45993.521080671293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45993.521080671293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45993.521080671293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45993.521080671293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45993.521080671293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45993.521080671293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45993.521080671293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45993.521080671293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45993.521080671293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45993.521080671293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45993.521080671293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45993.521080671293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45993.521080671293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45993.521080671293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45993.521080671293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45993.521080671293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45993.521080671293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45993.521080671293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45993.521080671293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45993.521080671293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45993.521080671293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45993.521080671293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45993.521080671293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45993.521080671293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45993.521080671293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45993.521080671293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45993.521080671293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45993.521080671293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45993.521080671293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45993.521080671293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45993.521080671293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45993.521080671293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45993.521080671293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45993.521080671293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45993.521080671293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45993.521080671293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45993.521080671293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45993.521080671293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45993.521080671293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45993.521080671293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45993.521080671293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45993.521080671293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45993.521080671293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45993.521080671293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45993.521080671293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45993.521080671293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45993.521080671293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45993.521080671293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45993.521080671293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45993.521080671293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45993.521080671293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45993.521080671293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45993.521080671293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45993.521080671293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45993.521080671293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45993.521080671293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45993.521080671293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45993.521080671293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45993.521080671293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45993.521080671293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45993.521080671293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45993.521080671293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45993.521080671293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45993.521080671293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45993.521080671293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45993.521080671293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45993.521080671293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45993.521080671293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45993.521080671293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45993.521080671293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45993.521080671293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45993.521080671293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45993.521080671293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45993.521080671293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45993.521080671293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45993.521080671293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45993.521080671293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45993.521080671293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45993.521080671293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45993.521080671293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45993.521080671293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45993.521080671293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45993.521080671293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45993.521080671293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45993.521080671293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45993.521080671293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45993.521080671293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45993.521080671293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45993.521080671293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45993.521080671293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45993.521080671293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45993.521080671293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45993.521080671293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45993.521080671293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45993.521080671293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45993.521080671293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45993.521080671293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45993.521080671293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45993.521080671293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45993.521080671293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45993.521080671293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45993.521080671293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45993.521080671293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45993.521080671293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45993.521080671293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45993.521080671293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45993.521080671293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45993.521080671293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45993.521080671293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45993.521080671293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45993.521080671293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45993.521080671293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45993.521080671293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45993.521080671293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45993.521080671293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45993.521080671293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45993.521080671293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45993.521080671293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45993.521080671293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45993.521080671293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45993.521080671293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45993.521080671293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45993.521080671293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45993.521080671293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45993.521080671293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45993.521080671293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45993.521080671293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45993.521080671293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45993.521080671293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45993.521080671293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45993.521080671293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168.52124282407749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9.1336618055574945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8.1323842598067131E-2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45993.521080787039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45993.521080787039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45993.521080787039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45993.521080787039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45993.521080787039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45993.521080787039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45993.521080787039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45993.521080787039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45993.521080787039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45993.521080787039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45993.521080787039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45993.521080787039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45993.521080787039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45993.521080787039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45993.521080787039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45993.521080787039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45993.521080787039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45993.521080787039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45993.521080787039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45993.521080787039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45993.521080787039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45993.521080787039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45993.521080787039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45993.521080787039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45993.521080787039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45993.521080787039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45993.521080787039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45993.521080787039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45993.521080787039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45993.521080787039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45993.521080787039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45993.521080787039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45993.521080787039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45993.521080787039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45993.521080787039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45993.521080787039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45993.521080787039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45993.521080787039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45993.521080787039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45993.521080787039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45993.521080787039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45993.521080787039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45993.521080787039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45993.521080787039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45993.521080787039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45993.521080787039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45993.521080787039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45993.521080787039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45993.521080787039</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45993.521080787039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45993.521080787039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45993.521080787039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45993.521080787039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45993.521080787039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45993.521080787039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45993.521080787039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45993.521080787039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45993.521080787039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45993.521080787039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45993.521080787039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45993.521080787039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45993.521080787039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45993.521080787039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45993.521080787039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45993.521080787039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45993.521080787039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45993.521080787039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45993.521080787039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45993.521080787039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45993.521080787039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45993.521080787039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45993.521080787039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45993.521080787039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45993.521080787039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45993.521080787039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45993.521080787039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45993.521080787039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45993.521080787039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45993.521080787039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45993.521080787039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45993.521080787039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45993.521080787039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45993.521080787039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45993.521080787039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45993.521080787039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45993.521080787039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45993.521080787039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45993.521080787039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45993.521080787039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45993.521080787039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45993.521080787039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45993.521080787039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45993.521080787039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45993.521080787039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45993.521080787039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45993.521080787039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45993.521080787039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45993.521080787039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45993.521080787039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45993.521080787039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45993.521080787039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45993.521080787039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45993.521080787039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45993.521080787039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45993.521080787039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45993.521080787039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45993.521080787039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45993.521080787039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45993.521080787039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45993.521080787039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45993.521080787039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45993.521080787039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45993.521080787039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45993.521080787039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45993.521080787039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45993.521080787039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45993.521080787039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45993.521080787039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45993.521080787039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45993.521080787039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45993.521080787039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45993.521080787039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45993.521080787039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45993.521080787039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45993.521080787039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45993.521080787039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45993.521080787039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45993.521080787039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45993.521080787039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45993.521080787039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45993.521080787039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45993.521080787039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45993.521080787039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45993.521080787039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45993.521080787039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45993.521080787039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45993.521080787039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45993.521080787039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45993.521080787039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45993.521080787039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45993.521080787039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45993.521080787039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45993.521080787039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45993.521080787039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45993.521080787039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45993.521080787039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45993.521080787039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45993.521080787039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45993.521080787039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45993.521080787039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45993.521080787039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45993.521080787039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45993.521080787039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45993.521080787039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45993.521080787039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45993.521080787039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45993.521080787039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45993.521080787039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45993.521080787039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45993.521080787039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45993.521080787039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45993.521080787039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45993.521080787039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45993.521080787039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45993.521080787039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45993.521080787039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45993.521080787039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45993.521080787039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45993.521080787039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45993.521080787039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45993.521080787039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45993.521080787039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45993.521080787039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45993.521080787039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45993.521080787039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45993.521080787039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45993.521080787039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45993.521080787039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45993.521080787039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45993.521080787039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45993.521080787039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45993.521080787039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45993.521080787039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45993.521080787039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45993.521080787039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45993.521080787039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45993.521080787039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45993.521080787039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45993.521080787039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45993.521080787039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45993.521080787039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45993.521080787039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45993.521080787039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45993.521080787039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45993.521080787039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45993.521080787039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45993.521080787039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45993.521080787039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45993.521080787039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45993.521080787039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45993.521080787039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45993.521080787039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45993.521080787039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45993.521080787039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45993.521080787039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45993.521080787039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45993.521080787039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45993.521080787039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45993.521080787039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45993.521080787039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45993.521080787039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45993.521080787039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45993.521080787039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45993.521080787039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45993.521080787039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45993.521080787039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45993.521080787039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45993.521080787039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45993.521080787039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45993.521080787039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45993.521080787039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45993.521080787039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45993.521080787039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45993.521080787039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45993.521080787039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45993.521080787039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45993.521080787039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45993.521080787039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45993.521080787039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45993.521080787039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45993.521080787039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45993.521080787039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45993.521080787039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45993.521080787039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45993.521080787039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45993.521080787039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45993.521080787039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45993.521080787039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45993.521080787039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45993.521080787039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45993.521080787039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45993.521080787039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45993.521080787039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45993.521080787039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45993.521080787039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45993.521080787039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45993.521080787039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45993.521080787039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45993.521080787039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45993.521080787039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45993.521080787039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45993.521080787039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45993.521080787039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45993.521080787039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45993.521080787039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45993.521080787039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45993.521080787039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45993.521080787039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45993.521080787039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45993.521080787039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45993.521080787039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45993.521080787039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45993.521080787039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45993.521080787039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45993.521080787039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45993.521080787039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45993.521080787039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45993.521080787039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45993.521080787039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45993.521080787039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45993.521080787039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45993.521080787039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45993.521080787039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45993.521080787039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45993.521080787039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45993.521080787039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45993.521080787039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45993.521080787039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45993.521080787039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45993.521080787039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45993.521080787039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45993.521080787039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45993.521080787039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45993.521080787039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45993.521080787039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45993.521080787039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45993.521080787039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45993.521080787039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45993.521080787039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45993.521080787039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45993.521080787039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45993.521080787039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45993.521080787039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45993.521080787039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45993.521080787039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45993.521080787039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45993.521080787039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45993.521080787039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45993.521080787039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45993.521080787039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45993.521080787039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45993.521080787039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45993.521080787039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45993.521080787039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45993.521080787039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45993.521080787039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45993.521080787039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45993.521080787039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45993.521080787039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45993.521080787039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45993.521080787039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45993.521080787039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45993.521080787039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45993.521080787039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45993.521080787039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45993.521080787039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45993.521080787039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45993.521080787039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45993.521080787039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45993.521080787039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45993.521080787039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45993.521080787039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45993.521080787039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45993.521080787039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45993.521080787039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45993.521080787039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45993.521080787039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45993.521080787039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45993.521080787039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45993.521080787039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45993.521080787039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45993.521080787039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45993.521080787039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45993.521080787039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45993.521080787039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45993.521080787039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45993.521080787039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45993.521080787039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45993.521080787039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45993.521080787039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45993.521080787039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45993.521080787039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45993.521080787039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45993.521080787039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45993.521080787039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45993.521080787039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45993.521080787039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45993.521080787039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45993.521080787039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45993.521080787039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45993.521080787039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45993.521080787039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45993.521080787039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45993.521080787039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45993.521080787039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45993.521080787039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45993.521080787039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45993.521080787039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45993.521080787039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45993.521080787039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45993.521080787039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45993.521080787039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45993.521080787039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45993.521080787039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45993.521080787039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45993.521080787039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45993.521080787039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45993.521080787039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45993.521080787039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45993.521080787039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45993.521080787039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45993.521080787039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45993.521080787039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45993.521080787039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45993.521080787039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45993.521080787039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45993.521080787039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45993.521080787039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45993.521080787039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45993.521080787039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45993.521080787039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45993.521080787039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45993.521080787039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45993.521080787039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45993.521080787039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45993.521080787039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45993.521080787039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45993.521080787039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45993.521080787039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45993.521080787039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45993.521080787039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45993.521080787039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45993.521080787039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45993.521080787039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45993.521080787039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45993.521080787039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45993.521080787039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45993.521080787039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45993.521080787039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45993.521080787039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45993.521080787039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45993.521080787039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45993.521080787039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45993.521080787039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45993.521080787039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45993.521080787039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45993.521080787039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45993.521080787039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45993.521080787039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45993.521080787039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45993.521080787039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45993.521080787039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45993.521080787039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45993.521080787039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45993.521080787039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45993.521080787039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45993.521080787039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45993.521080787039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45993.521080787039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45993.521080787039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45993.521080787039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45993.521080787039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45993.521080787039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45993.521080787039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45993.521080787039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45993.521080787039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45993.521080787039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45993.521080787039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45993.521080787039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45993.521080787039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45993.521080787039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45993.521080787039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45993.521080787039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45993.521080787039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45993.521080787039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45993.521080787039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45993.521080787039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45993.521080787039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45993.521080787039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45993.521080787039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45993.521080787039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45993.521080787039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45993.521080787039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45993.521080787039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45993.521080787039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45993.521080787039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45993.521080787039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45993.521080787039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45993.521080787039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45993.521080787039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45993.521080787039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45993.521080787039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45993.521080787039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45993.521080787039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45993.521080787039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45993.521080787039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45993.521080787039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45993.521080787039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45993.521080787039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45993.521080787039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45993.521080787039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45993.521080787039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45993.521080787039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45993.521080787039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45993.521080787039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45993.521080787039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45993.521080787039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45993.521080787039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45993.521080787039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45993.521080787039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45993.521080787039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45993.521080787039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45993.521080787039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45993.521080787039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45993.521080787039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45993.521080787039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45993.521080787039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45993.521080787039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45993.521080787039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45993.521080787039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45993.521080787039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45993.521080787039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45993.521080787039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45993.521080787039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45993.521080787039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45993.521080787039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45993.521080787039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45993.521080787039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45993.521080787039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45993.521080787039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45993.521080787039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45993.521080787039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45993.521080787039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45993.521080787039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45993.521080787039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45993.521080787039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45993.521080787039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45993.521080787039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45993.521080787039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45993.521080787039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45993.521080787039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45993.521080787039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45993.521080787039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45993.521080787039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45993.521080787039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45993.521080787039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45993.521080787039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45993.521080787039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45993.521080787039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45993.521080787039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45993.521080787039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45993.521080787039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45993.521080787039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45993.521080787039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45993.521080787039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45993.521080787039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45993.521080787039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45993.521080787039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45993.521080787039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45993.521080787039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45993.521080787039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45993.521080787039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45993.521080787039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45993.521080787039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45993.521080787039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45993.521080787039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45993.521080787039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45993.521080787039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45993.521080787039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45993.521080787039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45993.521080787039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45993.521080787039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45993.521080787039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45993.521080787039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45993.521080787039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45993.521080787039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45993.521080787039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45993.521080787039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45993.521080787039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45993.521080787039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45993.521080787039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45993.521080787039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45993.521080787039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45993.521080787039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45993.521080787039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45993.521080787039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45993.521080787039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45993.521080787039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45993.521080787039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45993.521080787039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45993.521080787039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45993.521080787039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45993.521080787039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45993.521080787039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45993.521080787039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45993.521080787039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45993.521080787039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45993.521080787039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45993.521080787039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45993.521080787039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45993.521080787039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45993.521080787039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45993.521080787039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45993.521080787039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45993.521080787039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45993.521080787039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45993.521080787039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45993.521080787039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45993.521080787039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45993.521080787039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45993.521080787039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45993.521080787039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45993.521080787039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45993.521080787039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45993.521080787039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45993.521080787039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45993.521080787039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45993.521080787039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45993.521080787039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45993.521080787039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45993.521080787039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45993.521080787039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45993.521080787039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45993.521080787039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45993.521080787039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45993.521080787039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45993.521080787039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45993.521080787039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45993.521080787039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45993.521080787039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45993.521080787039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45993.521080787039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45993.521080787039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45993.521080787039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45993.521080787039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45993.521080787039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45993.521080787039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45993.521080787039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45993.521080787039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45993.521080787039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45993.521080787039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45993.521080787039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45993.521080787039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45993.521080787039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45993.521080787039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45993.521080787039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45993.521080787039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45993.521080787039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45993.521080787039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45993.521080787039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45993.521080787039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45993.521080787039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45993.521080787039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45993.521080787039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45993.521080787039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45993.521080787039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45993.521080787039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45993.521080787039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45993.521080787039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45993.521080787039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45993.521080787039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45993.521080787039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45993.521080787039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45993.521080787039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45993.521080787039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45993.521080787039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45993.521080787039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45993.521080787039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45993.521080787039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45993.521080787039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45993.521080787039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45993.521080787039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45993.521080787039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45993.521080787039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45993.521080787039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45993.521080787039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45993.521080787039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45993.521080787039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45993.521080787039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45993.521080787039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45993.521080787039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45993.521080787039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45993.521080787039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45993.521080787039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45993.521080787039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45993.521080787039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45993.521080787039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45993.521080787039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45993.521080787039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45993.521080787039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45993.521080787039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45993.521080787039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45993.521080787039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45993.521080787039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45993.521080787039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45993.521080787039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45993.521080787039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45993.521080787039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45993.521080787039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45993.521080787039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45993.521080787039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45993.521080787039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45993.521080787039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45993.521080787039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45993.521080787039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45993.521080787039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45993.521080787039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45993.521080787039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45993.521080787039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45993.521080787039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45993.521080787039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45993.521080787039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45993.521080787039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45993.521080787039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45993.521080787039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45993.521080787039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45993.521080787039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45993.521080787039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45993.521080787039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45993.521080787039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45993.521080787039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45993.521080787039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45993.521080787039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45993.521080787039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45993.521080787039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45993.521080787039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45993.521080787039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45993.521080787039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45993.521080787039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45993.521080787039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45993.521080787039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45993.521080787039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45993.521080787039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45993.521080787039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45993.521080787039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45993.521080787039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45993.521080787039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45993.521080787039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45993.521080787039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45993.521080787039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45993.521080787039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45993.521080787039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45993.521080787039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45993.521080787039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45993.521080787039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45993.521080787039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45993.521080787039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45993.521080787039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45993.521080787039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45993.521080787039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45993.521080787039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45993.521080787039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45993.521080787039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45993.521080787039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45993.521080787039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45993.521080787039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45993.521080787039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45993.521080787039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45993.521080787039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45993.521080787039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45993.521080787039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45993.521080787039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45993.521080787039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45993.521080787039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45993.521080787039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45993.521080787039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45993.521080787039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45993.521080787039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45993.521080787039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45993.521080787039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45993.521080787039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45993.521080787039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45993.521080787039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45993.521080787039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45993.521080787039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45993.521080787039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45993.521080787039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45993.521080787039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45993.521080787039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45993.521080787039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45993.521080787039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45993.521080787039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45993.521080787039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45993.521080787039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45993.521080787039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45993.521080787039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45993.521080787039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45993.521080787039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45993.521080787039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45993.521080787039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45993.521080787039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45993.521080787039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45993.521080787039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45993.521080787039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45993.521080787039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45993.521080787039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45993.521080787039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45993.521080787039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45993.521080787039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45993.521080787039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45993.521080787039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45993.521080787039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45993.521080787039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45993.521080787039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45993.521080787039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45993.521080787039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45993.521080787039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45993.521080787039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45993.521080787039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45993.521080787039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45993.521080787039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45993.521080787039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45993.521080787039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45993.521080787039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45993.521080787039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45993.521080787039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45993.521080787039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45993.521080787039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45993.521080787039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45993.521080787039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45993.521080787039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45993.521080787039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45993.521080787039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45993.521080787039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45993.521080787039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45993.521080787039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45993.521080787039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45993.521080787039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45993.521080787039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45993.521080787039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45993.521080787039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45993.521080787039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45993.521080787039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45993.521080787039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45993.521080787039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45993.521080787039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45993.521080787039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45993.521080787039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45993.521080787039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45993.521080787039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45993.521080787039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45993.521080787039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45993.521080787039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45993.521080787039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45993.521080787039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45993.521080787039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45993.521080787039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45993.521080787039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45993.521080787039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45993.521080787039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45993.521080787039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45993.521080787039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45993.521080787039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45993.521080787039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45993.521080787039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45993.521080787039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45993.521080787039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45993.521080787039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45993.521080787039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45993.521080787039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45993.521080787039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45993.521080787039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45993.521080787039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45993.521080787039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45993.521080787039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45993.521080787039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45993.521080787039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45993.521080787039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45993.521080787039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45993.521080787039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45993.521080787039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45993.521080787039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45993.521080787039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45993.521080787039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45993.521080787039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45993.521080787039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45993.521080787039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45993.521080787039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45993.521080787039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45993.521080787039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45993.521080787039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45993.521080787039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45993.521080787039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45993.521080787039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45993.521080787039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45993.521080787039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45993.521080787039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45993.521080787039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45993.521080787039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45993.521080787039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45993.521080787039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45993.521080787039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45993.521080787039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45993.521080787039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45993.521080787039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45993.521080787039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45993.521080787039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45993.521080787039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45993.521080787039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45993.521080787039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45993.521080787039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45993.521080787039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45993.521080787039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45993.521080787039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45993.521080787039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45993.521080787039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45993.521080787039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45993.521080787039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45993.521080787039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45993.521080787039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45993.521080787039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45993.521080787039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45993.521080787039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45993.521080787039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45993.521080787039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45993.521080787039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45993.521080787039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45993.521080787039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45993.521080787039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45993.521080787039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45993.521080787039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45993.521080787039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45993.521080787039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45993.521080787039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45993.521080787039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45993.521080787039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45993.521080787039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45993.521080787039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45993.521080787039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45993.521080787039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45993.521080787039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45993.521080787039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45993.521080787039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45993.521080787039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45993.521080787039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45993.521080787039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45993.521080787039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45993.521080787039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45993.521080787039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45993.521080787039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45993.521080787039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45993.521080787039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45993.521080787039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45993.521080787039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45993.521080787039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45993.521080787039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45993.521080787039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45993.521080787039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45993.521080787039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45993.521080787039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45993.521080787039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45993.521080787039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45993.521080787039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45993.521080787039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45993.521080787039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45993.521080787039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45993.521080787039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45993.521080787039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45993.521080787039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45993.521080787039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45993.521080787039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45993.521080787039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45993.521080787039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45993.521080787039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45993.521080787039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45993.521080787039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45993.521080787039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45993.521080787039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45993.521080787039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45993.521080787039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45993.521080787039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45993.521080787039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45993.521080787039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45993.521080787039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45993.521080787039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45993.521080787039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45993.521080787039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45993.521080787039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45993.521080787039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45993.521080787039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45993.521080787039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45993.521080787039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45993.521080787039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45993.521080787039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45993.521080787039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45993.521080787039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45993.521080787039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45993.521080787039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45993.521080787039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45993.521080787039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45993.521080787039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45993.521080787039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45993.521080787039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45993.521080787039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45993.521080787039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45993.521080787039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45993.521080787039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45993.521080787039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45993.521080787039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45993.521080787039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45993.521080787039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45993.521080787039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45993.521080787039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45993.521080787039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45993.521080787039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45993.521080787039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45993.521080787039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45993.521080787039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45993.521080787039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45993.521080787039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45993.521080787039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45993.521080787039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45993.521080787039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45993.521080787039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45993.521080787039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45993.521080787039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45993.521080787039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45993.521080787039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45993.521080787039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45993.521080787039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45993.521080787039</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290.04036319444276</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2</v>
      </c>
      <c r="D3" s="88" t="s">
        <v>34616</v>
      </c>
      <c r="E3" s="91" t="s">
        <v>39106</v>
      </c>
      <c r="F3" s="92"/>
      <c r="G3" s="93">
        <f t="shared" ref="G3:G64" ca="1" si="0">IFERROR(NOW()-F3,"")</f>
        <v>45993.521080787039</v>
      </c>
      <c r="H3" s="92">
        <v>45993.416076388887</v>
      </c>
      <c r="I3" s="110" t="str">
        <f>IFERROR(VLOOKUP(D3,DB!A:F,6,0),"")</f>
        <v>SCECO</v>
      </c>
      <c r="J3" s="110" t="str">
        <f>IFERROR(VLOOKUP(D3,DB!A:G,7,0),"")</f>
        <v>Vandalized+Dead</v>
      </c>
      <c r="K3" s="94" t="s">
        <v>39197</v>
      </c>
      <c r="L3" s="88" t="str">
        <f>IFERROR(VLOOKUP(D3,DB!A:I,9,0),"")</f>
        <v>Latis</v>
      </c>
    </row>
    <row r="4" spans="1:16" ht="15" customHeight="1">
      <c r="A4" s="110" t="s">
        <v>39196</v>
      </c>
      <c r="B4" s="88" t="str">
        <f>IFERROR(VLOOKUP(D4,DB!A:K,11,0),"")</f>
        <v>R4</v>
      </c>
      <c r="C4" s="90">
        <v>1</v>
      </c>
      <c r="D4" s="88" t="s">
        <v>39198</v>
      </c>
      <c r="E4" s="91" t="s">
        <v>39185</v>
      </c>
      <c r="F4" s="92"/>
      <c r="G4" s="93">
        <f t="shared" ca="1" si="0"/>
        <v>45993.521080787039</v>
      </c>
      <c r="H4" s="92">
        <v>45993.461099537039</v>
      </c>
      <c r="I4" s="110" t="str">
        <f>IFERROR(VLOOKUP(D4,DB!A:F,6,0),"")</f>
        <v>Generator-SG</v>
      </c>
      <c r="J4" s="110" t="str">
        <f>IFERROR(VLOOKUP(D4,DB!A:G,7,0),"")</f>
        <v>Good+Good</v>
      </c>
      <c r="K4" s="94" t="s">
        <v>39199</v>
      </c>
      <c r="L4" s="88" t="str">
        <f>IFERROR(VLOOKUP(D4,DB!A:I,9,0),"")</f>
        <v>Latis</v>
      </c>
    </row>
    <row r="5" spans="1:16" ht="15" customHeight="1">
      <c r="A5" s="110"/>
      <c r="B5" s="88" t="str">
        <f>IFERROR(VLOOKUP(D5,DB!A:K,11,0),"")</f>
        <v/>
      </c>
      <c r="C5" s="90"/>
      <c r="D5" s="88"/>
      <c r="E5" s="91"/>
      <c r="F5" s="92"/>
      <c r="G5" s="93">
        <f t="shared" ca="1" si="0"/>
        <v>45993.521080787039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45993.521080787039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45993.521080787039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45993.521080787039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45993.521080787039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45993.521080787039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45993.521080787039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45993.521080787039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45993.521080787039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45993.521080787039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45993.521080787039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45993.521080787039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45993.521080787039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45993.521080787039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45993.521080787039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45993.521080787039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45993.521080787039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45993.521080787039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45993.521080787039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45993.521080787039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45993.521080787039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45993.521080787039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45993.521080787039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45993.521080787039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45993.521080787039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45993.521080787039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45993.521080787039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45993.521080787039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45993.521080787039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45993.521080787039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45993.521080787039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45993.521080787039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45993.521080787039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45993.521080787039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45993.521080787039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45993.521080787039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45993.521080787039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45993.521080787039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45993.521080787039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45993.521080787039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45993.521080787039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45993.521080787039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45993.521080787039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45993.521080787039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45993.521080787039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45993.521080787039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45993.521080787039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45993.521080787039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45993.521080787039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45993.521080787039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45993.521080787039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45993.521080787039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45993.521080787039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45993.521080787039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45993.521080787039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45993.521080787039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45993.521080787039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45993.521080787039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45993.521080787039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45993.521080787039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45993.521080787039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45993.521080787039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45993.521080787039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45993.521080787039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45993.521080787039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45993.521080787039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45993.521080787039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45993.521080787039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45993.521080787039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45993.521080787039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45993.521080787039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45993.521080787039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45993.521080787039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45993.521080787039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45993.521080787039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45993.521080787039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45993.521080787039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45993.521080787039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45993.521080787039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45993.521080787039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45993.521080787039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45993.521080787039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45993.521080787039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45993.521080787039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45993.521080787039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45993.521080787039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45993.521080787039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45993.521080787039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45993.521080787039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45993.521080787039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45993.521080787039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45993.521080787039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45993.521080787039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45993.521080787039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45993.521080787039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45993.521080787039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45993.521080787039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45993.521080787039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45993.521080787039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45993.521080787039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45993.521080787039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45993.521080787039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45993.521080787039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45993.521080787039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45993.521080787039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45993.521080787039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45993.521080787039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45993.521080787039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45993.521080787039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45993.521080787039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45993.521080787039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45993.521080787039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45993.521080787039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45993.521080787039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45993.521080787039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45993.521080787039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45993.521080787039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45993.521080787039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45993.521080787039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45993.521080787039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45993.521080787039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45993.521080787039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45993.521080787039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45993.521080787039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45993.521080787039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45993.521080787039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45993.521080787039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45993.521080787039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45993.521080787039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45993.521080787039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45993.521080787039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45993.521080787039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45993.521080787039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45993.521080787039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45993.521080787039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45993.521080787039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45993.521080787039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45993.521080787039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45993.521080787039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45993.521080787039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45993.521080787039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45993.521080787039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45993.521080787039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45993.521080787039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45993.521080787039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45993.521080787039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45993.521080787039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45993.521080787039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45993.521080787039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45993.521080787039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45993.521080787039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45993.521080787039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45993.521080787039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45993.521080787039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45993.521080787039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45993.521080787039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45993.521080787039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45993.521080787039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45993.521080787039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45993.521080787039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45993.521080787039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45993.521080787039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45993.521080787039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45993.521080787039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45993.521080787039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45993.521080787039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45993.521080787039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45993.521080787039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45993.521080787039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45993.521080787039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45993.521080787039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45993.521080787039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45993.521080787039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45993.521080787039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45993.521080787039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45993.521080787039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45993.521080787039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45993.521080787039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45993.521080787039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45993.521080787039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45993.521080787039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45993.521080787039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45993.521080787039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45993.521080787039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45993.521080787039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45993.521080787039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45993.521080787039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45993.521080787039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45993.521080787039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45993.521080787039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45993.521080787039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45993.521080787039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45993.521080787039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45993.521080787039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45993.521080787039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45993.521080787039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45993.521080787039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45993.521080787039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45993.521080787039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45993.521080787039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45993.521080787039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45993.521080787039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45993.521080787039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45993.521080787039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45993.521080787039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45993.521080787039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45993.521080787039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45993.521080787039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45993.521080787039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45993.521080787039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45993.521080787039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45993.521080787039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45993.521080787039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45993.521080787039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45993.521080787039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45993.521080787039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45993.521080787039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45993.521080787039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45993.521080787039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45993.521080787039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45993.521080787039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45993.521080787039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45993.521080787039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45993.521080787039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45993.521080787039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45993.521080787039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45993.521080787039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45993.521080787039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45993.521080787039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45993.521080787039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45993.521080787039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45993.521080787039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45993.521080787039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45993.521080787039</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13" sqref="D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101.68902060185064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67.332203472222318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44.85996967592655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12.147782175925386</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0.12496956018003402</v>
      </c>
      <c r="H6" s="38">
        <v>45993.327581018515</v>
      </c>
      <c r="I6" s="37" t="str">
        <f>IFERROR(VLOOKUP(D6,DB!A:F,6,0),"")</f>
        <v>SCECO</v>
      </c>
      <c r="J6" s="37" t="str">
        <f>IFERROR(VLOOKUP(D6,DB!A:G,7,0),"")</f>
        <v>Dead</v>
      </c>
      <c r="K6" s="37" t="s">
        <v>39209</v>
      </c>
      <c r="L6" s="37" t="str">
        <f>IFERROR(VLOOKUP(D6,DB!A:I,9,0),"")</f>
        <v>Latis</v>
      </c>
    </row>
    <row r="7" spans="1:13" ht="30.75">
      <c r="A7" s="37" t="s">
        <v>39210</v>
      </c>
      <c r="B7" s="37" t="str">
        <f>IFERROR(VLOOKUP(D7,DB!A:K,11,0),"")</f>
        <v>R5</v>
      </c>
      <c r="C7" s="37">
        <v>1</v>
      </c>
      <c r="D7" s="37" t="s">
        <v>33096</v>
      </c>
      <c r="E7" s="37" t="s">
        <v>39185</v>
      </c>
      <c r="F7" s="38">
        <v>45993.456412037034</v>
      </c>
      <c r="G7" s="135">
        <f ca="1">IFERROR(NOW()-F7,"")</f>
        <v>6.4668634258850943E-2</v>
      </c>
      <c r="H7" s="38">
        <v>45993.450636574074</v>
      </c>
      <c r="I7" s="37" t="str">
        <f>IFERROR(VLOOKUP(D7,DB!A:F,6,0),"")</f>
        <v>SCECO</v>
      </c>
      <c r="J7" s="37" t="str">
        <f>IFERROR(VLOOKUP(D7,DB!A:G,7,0),"")</f>
        <v>Dead</v>
      </c>
      <c r="K7" s="37" t="s">
        <v>39211</v>
      </c>
      <c r="L7" s="37" t="str">
        <f>IFERROR(VLOOKUP(D7,DB!A:I,9,0),"")</f>
        <v>Latis</v>
      </c>
    </row>
    <row r="8" spans="1:13">
      <c r="A8" s="37"/>
      <c r="B8" s="37" t="str">
        <f>IFERROR(VLOOKUP(D8,DB!A:K,11,0),"")</f>
        <v/>
      </c>
      <c r="C8" s="37"/>
      <c r="D8" s="37"/>
      <c r="E8" s="37"/>
      <c r="F8" s="38"/>
      <c r="G8" s="135">
        <f ca="1">IFERROR(NOW()-F8,"")</f>
        <v>45993.521080671293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45993.521080671293</v>
      </c>
      <c r="H9" s="38"/>
      <c r="I9" s="37" t="str">
        <f>IFERROR(VLOOKUP(D9,DB!A:F,6,0),"")</f>
        <v/>
      </c>
      <c r="J9" s="37" t="str">
        <f>IFERROR(VLOOKUP(D9,DB!A:G,7,0),"")</f>
        <v/>
      </c>
      <c r="K9" s="37"/>
      <c r="L9" s="37" t="str">
        <f>IFERROR(VLOOKUP(D9,DB!A:I,9,0),"")</f>
        <v/>
      </c>
    </row>
    <row r="10" spans="1:13">
      <c r="A10" s="37"/>
      <c r="B10" s="37" t="str">
        <f>IFERROR(VLOOKUP(D10,DB!A:K,11,0),"")</f>
        <v>R5</v>
      </c>
      <c r="C10" s="37"/>
      <c r="D10" s="37" t="s">
        <v>38211</v>
      </c>
      <c r="E10" s="37"/>
      <c r="F10" s="38"/>
      <c r="G10" s="135">
        <f ca="1">IFERROR(NOW()-F10,"")</f>
        <v>45993.521080671293</v>
      </c>
      <c r="H10" s="38"/>
      <c r="I10" s="37" t="str">
        <f>IFERROR(VLOOKUP(D10,DB!A:F,6,0),"")</f>
        <v>SCECO</v>
      </c>
      <c r="J10" s="37" t="str">
        <f>IFERROR(VLOOKUP(D10,DB!A:G,7,0),"")</f>
        <v>Haj Removal</v>
      </c>
      <c r="K10" s="37"/>
      <c r="L10" s="37" t="str">
        <f>IFERROR(VLOOKUP(D10,DB!A:I,9,0),"")</f>
        <v>Latis</v>
      </c>
    </row>
    <row r="11" spans="1:13">
      <c r="A11" s="37"/>
      <c r="B11" s="37" t="str">
        <f>IFERROR(VLOOKUP(D11,DB!A:K,11,0),"")</f>
        <v>R5</v>
      </c>
      <c r="C11" s="37"/>
      <c r="D11" s="37" t="s">
        <v>37888</v>
      </c>
      <c r="E11" s="37"/>
      <c r="F11" s="38"/>
      <c r="G11" s="135">
        <f ca="1">IFERROR(NOW()-F11,"")</f>
        <v>45993.521080671293</v>
      </c>
      <c r="H11" s="38"/>
      <c r="I11" s="37" t="str">
        <f>IFERROR(VLOOKUP(D11,DB!A:F,6,0),"")</f>
        <v>SCECO</v>
      </c>
      <c r="J11" s="37" t="str">
        <f>IFERROR(VLOOKUP(D11,DB!A:G,7,0),"")</f>
        <v>No BB Shifted</v>
      </c>
      <c r="K11" s="37"/>
      <c r="L11" s="37" t="str">
        <f>IFERROR(VLOOKUP(D11,DB!A:I,9,0),"")</f>
        <v>Latis</v>
      </c>
    </row>
    <row r="12" spans="1:13">
      <c r="A12" s="37"/>
      <c r="B12" s="37" t="str">
        <f>IFERROR(VLOOKUP(D12,DB!A:K,11,0),"")</f>
        <v/>
      </c>
      <c r="C12" s="37"/>
      <c r="D12" s="37"/>
      <c r="E12" s="37"/>
      <c r="F12" s="38"/>
      <c r="G12" s="135">
        <f ca="1">IFERROR(NOW()-F12,"")</f>
        <v>45993.521080671293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45993.521080671293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45993.521080671293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45993.521080671293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45993.521080671293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45993.521080671293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45993.521080671293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45993.521080671293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45993.521080671293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45993.521080671293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45993.521080671293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45993.521080671293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45993.521080671293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45993.521080671293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45993.521080671293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45993.521080671293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45993.521080671293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45993.521080671293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45993.521080671293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45993.521080671293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45993.521080671293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45993.521080671293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45993.521080671293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45993.521080671293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45993.521080671293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45993.521080671293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45993.521080671293</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45993.521080671293</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
        <v>5400</v>
      </c>
      <c r="C2" s="120">
        <v>3</v>
      </c>
      <c r="D2" s="119" t="s">
        <v>39213</v>
      </c>
      <c r="E2" s="142" t="s">
        <v>39106</v>
      </c>
      <c r="F2" s="121">
        <v>45993.49732638889</v>
      </c>
      <c r="G2" s="72">
        <f ca="1">IFERROR(NOW()-F2,"-")</f>
        <v>2.3754282403388061E-2</v>
      </c>
      <c r="H2" s="121">
        <v>45993.49732638889</v>
      </c>
      <c r="I2" s="119" t="str">
        <f>IFERROR(VLOOKUP(D2,DB!A:F,6,0),"")</f>
        <v/>
      </c>
      <c r="J2" s="119" t="str">
        <f>IFERROR(VLOOKUP(D2,DB!A:G,7,0),"")</f>
        <v/>
      </c>
      <c r="K2" s="122" t="s">
        <v>39214</v>
      </c>
      <c r="L2" s="137" t="str">
        <f>IFERROR(VLOOKUP(D2,DB!A:I,9,0),"")</f>
        <v/>
      </c>
    </row>
    <row r="3" spans="1:16382" ht="31.5" customHeight="1">
      <c r="A3" s="118"/>
      <c r="B3" s="119" t="str">
        <f>IFERROR(VLOOKUP(D3,DB!A:K,11,0),"")</f>
        <v/>
      </c>
      <c r="C3" s="120"/>
      <c r="D3" s="119"/>
      <c r="E3" s="142"/>
      <c r="F3" s="121"/>
      <c r="G3" s="72">
        <f ca="1">IFERROR(NOW()-F3,"-")</f>
        <v>45993.521080671293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45993.521080671293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45993.521080671293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45993.521080671293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45993.521080671293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45993.521080671293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45993.521080671293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45993.521080671293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45993.521080671293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45993.521080671293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45993.521080671293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45993.521080671293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45993.521080671293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45993.521080671293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45993.521080671293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45993.521080671293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45993.521080671293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45993.521080671293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45993.521080671293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45993.521080671293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45993.521080671293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45993.521080671293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45993.521080671293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45993.521080671293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45993.521080671293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45993.521080671293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45993.521080671293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45993.521080671293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45993.521080671293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45993.521080671293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45993.521080671293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45993.521080671293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45993.521080671293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45993.521080671293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45993.521080671293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45993.521080671293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45993.521080671293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45993.521080671293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45993.521080671293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45993.521080671293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45993.521080671293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45993.521080671293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45993.521080671293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45993.521080671293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45993.521080671293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45993.521080671293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45993.521080671293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45993.521080671293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45993.521080671293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45993.521080671293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45993.521080671293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45993.521080671293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45993.521080671293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45993.521080671293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45993.521080671293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45993.521080671293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45993.521080671293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45993.521080671293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45993.521080671293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45993.521080671293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45993.521080671293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45993.521080671293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45993.521080671293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45993.521080671293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45993.521080671293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45993.521080671293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45993.521080671293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45993.521080671293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45993.521080671293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45993.521080671293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45993.521080671293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45993.521080671293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45993.521080671293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45993.521080671293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45993.521080671293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45993.521080671293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45993.521080671293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45993.521080671293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45993.521080671293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45993.521080671293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45993.521080671293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45993.521080671293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45993.521080671293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45993.521080671293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45993.521080671293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45993.521080671293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45993.521080671293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45993.521080671293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45993.521080671293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45993.521080671293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45993.521080671293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45993.521080671293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45993.521080671293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45993.521080671293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45993.521080671293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45993.521080671293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45993.521080671293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45993.521080671293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45993.521080671293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45993.521080671293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45993.521080671293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45993.521080671293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45993.521080671293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45993.521080671293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45993.521080671293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45993.521080671293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45993.521080671293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45993.521080671293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45993.521080671293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45993.521080671293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45993.521080671293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45993.521080671293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45993.521080671293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45993.521080671293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45993.521080671293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45993.521080671293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45993.521080671293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45993.521080671293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45993.521080671293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45993.521080671293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45993.521080671293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45993.521080671293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45993.521080671293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45993.521080671293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45993.521080671293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45993.521080671293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45993.521080671293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45993.521080671293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45993.521080671293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45993.521080671293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45993.521080671293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45993.521080671293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45993.521080671293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45993.521080671293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45993.521080671293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45993.521080671293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45993.521080671293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45993.521080671293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45993.521080671293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45993.521080671293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45993.521080671293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45993.521080671293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45993.521080671293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45993.521080671293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45993.521080671293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45993.521080671293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45993.521080671293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45993.521080671293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45993.521080671293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45993.521080671293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45993.521080671293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45993.521080671293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45993.521080671293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45993.521080671293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45993.521080671293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45993.521080671293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45993.521080671293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45993.521080671293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45993.521080671293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45993.521080671293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45993.521080671293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45993.521080671293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45993.521080671293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45993.521080671293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45993.521080671293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45993.521080671293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45993.521080671293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45993.521080671293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45993.521080671293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45993.521080671293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45993.521080671293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45993.521080671293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45993.521080671293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45993.521080671293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45993.521080671293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45993.521080671293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45993.521080671293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45993.521080671293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45993.521080671293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45993.521080671293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45993.521080671293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45993.521080671293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45993.521080671293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45993.521080671293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45993.521080671293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45993.521080671293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45993.521080671293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45993.521080671293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45993.521080671293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45993.521080671293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45993.521080671293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45993.521080671293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45993.521080671293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45993.521080671293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45993.521080671293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45993.521080671293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45993.521080671293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45993.521080671293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45993.521080671293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45993.521080671293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45993.521080671293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45993.521080671293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45993.521080671293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45993.521080671293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45993.521080671293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45993.521080671293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45993.521080671293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45993.521080671293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45993.521080671293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45993.521080671293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45993.521080671293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45993.521080671293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45993.521080671293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45993.521080671293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45993.521080671293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45993.521080671293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45993.521080671293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45993.521080671293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45993.521080671293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45993.521080671293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45993.521080671293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45993.521080671293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45993.521080671293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45993.521080671293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45993.521080671293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45993.521080671293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45993.521080671293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45993.521080671293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45993.521080671293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45993.521080671293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45993.521080671293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45993.521080671293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45993.521080671293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45993.521080671293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45993.521080671293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45993.521080671293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45993.521080671293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45993.521080671293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45993.521080671293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45993.521080671293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45993.521080671293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45993.521080671293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45993.521080671293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45993.521080671293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45993.521080671293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45993.521080671293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45993.521080671293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45993.521080671293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45993.521080671293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45993.521080671293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45993.521080671293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45993.521080671293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45993.521080671293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45993.521080671293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45993.521080671293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45993.521080671293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45993.521080671293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45993.521080671293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45993.521080671293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45993.521080671293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45993.521080671293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45993.521080671293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45993.521080671293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45993.521080671293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45993.521080671293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45993.521080671293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45993.521080671293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45993.521080671293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45993.521080671293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45993.521080671293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45993.521080671293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45993.521080671293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45993.521080671293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45993.521080671293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45993.521080671293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45993.521080671293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45993.521080671293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45993.521080671293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45993.521080671293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45993.521080671293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45993.521080671293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45993.521080671293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45993.521080671293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45993.521080671293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45993.521080671293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45993.521080671293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45993.521080671293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45993.521080671293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45993.521080671293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45993.521080671293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45993.521080671293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45993.521080671293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45993.521080671293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45993.521080671293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45993.521080671293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45993.521080671293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45993.521080671293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45993.521080671293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45993.521080671293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45993.521080671293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45993.521080671293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45993.521080671293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45993.521080671293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45993.521080671293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45993.521080671293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45993.521080671293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45993.521080671293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45993.521080671293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45993.521080671293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45993.521080671293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45993.521080671293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45993.521080671293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45993.521080671293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45993.521080671293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45993.521080671293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45993.521080671293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45993.521080671293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45993.521080671293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45993.521080671293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45993.521080671293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45993.521080671293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45993.521080671293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45993.521080671293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45993.521080671293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45993.521080671293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45993.521080671293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45993.521080671293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45993.521080671293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45993.521080671293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45993.521080671293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45993.521080671293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45993.521080671293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45993.521080671293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45993.521080671293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45993.521080671293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45993.521080671293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45993.521080671293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45993.521080671293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45993.521080671293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45993.521080671293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45993.521080671293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45993.521080671293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45993.521080671293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45993.521080671293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45993.521080671293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45993.521080671293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45993.521080671293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45993.521080671293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45993.521080671293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45993.521080671293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45993.521080671293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45993.521080671293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45993.521080671293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45993.521080671293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45993.521080671293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45993.521080671293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45993.521080671293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45993.521080671293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45993.521080671293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45993.521080671293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45993.521080671293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45993.521080671293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45993.521080671293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45993.521080671293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45993.521080671293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45993.521080671293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45993.521080671293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45993.521080671293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45993.521080671293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45993.521080671293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45993.521080671293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45993.521080671293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45993.521080671293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45993.521080671293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45993.521080787039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45993.521080787039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45993.521080787039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45993.521080787039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45993.521080787039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45993.521080787039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45993.521080787039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45993.521080787039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45993.521080787039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45993.521080787039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45993.521080787039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45993.521080787039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45993.521080787039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45993.521080787039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45993.521080787039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45993.521080787039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45993.521080787039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45993.521080787039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45993.521080787039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45993.521080787039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45993.521080787039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45993.521080787039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45993.521080787039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45993.521080787039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45993.521080787039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45993.521080787039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45993.521080787039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45993.521080787039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45993.521080787039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45993.521080787039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45993.521080787039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45993.521080787039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45993.521080787039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45993.521080787039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45993.521080787039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45993.521080787039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45993.521080787039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45993.521080787039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45993.521080787039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45993.521080787039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45993.521080787039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45993.521080787039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45993.521080787039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45993.521080787039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45993.521080787039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45993.521080787039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45993.521080787039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45993.521080787039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45993.521080787039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45993.521080787039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45993.521080787039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45993.521080787039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45993.521080787039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45993.521080787039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45993.521080787039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45993.521080787039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45993.521080787039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45993.521080787039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45993.521080787039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45993.521080787039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45993.521080787039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45993.521080787039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45993.521080787039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45993.521080787039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45993.521080787039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45993.521080787039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45993.521080787039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45993.521080787039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45993.521080787039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45993.521080787039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45993.521080787039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45993.521080787039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45993.521080787039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45993.521080787039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45993.521080787039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45993.521080787039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45993.521080787039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45993.521080787039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45993.521080787039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45993.521080787039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45993.521080787039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45993.521080787039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45993.521080787039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45993.521080787039</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45993.521080787039</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2025-12-02T09:32:12Z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